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2"/>
  </bookViews>
  <sheets>
    <sheet name="на 01.01.14 " sheetId="1" r:id="rId1"/>
    <sheet name="на 01.02.14" sheetId="2" r:id="rId2"/>
    <sheet name="на 01.03.14" sheetId="3" r:id="rId3"/>
    <sheet name="на 01.04.14" sheetId="4" r:id="rId4"/>
    <sheet name="на 01.05.14" sheetId="5" r:id="rId5"/>
    <sheet name="на 01.06.14" sheetId="6" r:id="rId6"/>
    <sheet name="на 01.07.14" sheetId="7" r:id="rId7"/>
    <sheet name="на 01.08.14" sheetId="8" r:id="rId8"/>
    <sheet name="на 01.09.14" sheetId="9" r:id="rId9"/>
    <sheet name="на 01.10.14" sheetId="10" r:id="rId10"/>
    <sheet name="на 01.11.14" sheetId="11" r:id="rId11"/>
    <sheet name="на 01.12.14" sheetId="12" r:id="rId12"/>
    <sheet name="на 01.01.2015" sheetId="13" r:id="rId13"/>
  </sheets>
  <definedNames>
    <definedName name="_xlnm.Print_Area" localSheetId="0">'на 01.01.14 '!$A$1:$N$51</definedName>
  </definedNames>
  <calcPr fullCalcOnLoad="1"/>
</workbook>
</file>

<file path=xl/sharedStrings.xml><?xml version="1.0" encoding="utf-8"?>
<sst xmlns="http://schemas.openxmlformats.org/spreadsheetml/2006/main" count="939" uniqueCount="132">
  <si>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</si>
  <si>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</si>
  <si>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</si>
  <si>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</si>
  <si>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</si>
  <si>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</si>
  <si>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</si>
  <si>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</si>
  <si>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 xml:space="preserve"> 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</si>
  <si>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</si>
  <si>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</si>
  <si>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</si>
  <si>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</si>
  <si>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</si>
  <si>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</si>
  <si>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</si>
  <si>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</si>
  <si>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</si>
  <si>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</si>
  <si>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</si>
  <si>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</si>
  <si>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</si>
  <si>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</si>
  <si>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2010 год</t>
  </si>
  <si>
    <t>2011 год</t>
  </si>
  <si>
    <t>14*</t>
  </si>
  <si>
    <t>19.05.2009г.</t>
  </si>
  <si>
    <t>20.05.2009г.</t>
  </si>
  <si>
    <t>29.05.2009г.</t>
  </si>
  <si>
    <t>2009 год</t>
  </si>
  <si>
    <t>Срок исполнения обязательств по договору, с указанием графиков</t>
  </si>
  <si>
    <t>30.06.2009г.</t>
  </si>
  <si>
    <t>29.06.2009г</t>
  </si>
  <si>
    <t>30.06.2009г</t>
  </si>
  <si>
    <t>30.07.2009г.</t>
  </si>
  <si>
    <t>29.07.2009г</t>
  </si>
  <si>
    <t>30.07.2009г</t>
  </si>
  <si>
    <t>28.08.2009г.</t>
  </si>
  <si>
    <t>28.08.2009г</t>
  </si>
  <si>
    <t>30.09.2009г.</t>
  </si>
  <si>
    <t>29.09.2009г</t>
  </si>
  <si>
    <t>30.09.2009г</t>
  </si>
  <si>
    <t>Бюджет Орловской области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</si>
  <si>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</si>
  <si>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</si>
  <si>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</si>
  <si>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28.05.2010г</t>
  </si>
  <si>
    <t>25.06.2010г</t>
  </si>
  <si>
    <t>30.06.2010г</t>
  </si>
  <si>
    <t>28.05.2010г.</t>
  </si>
  <si>
    <t>30.06.2010г.</t>
  </si>
  <si>
    <t>30.07.2010г.</t>
  </si>
  <si>
    <t>30.08.2010г.</t>
  </si>
  <si>
    <t>30.09.2010г.</t>
  </si>
  <si>
    <t>30.05.2011г.</t>
  </si>
  <si>
    <t>30.06.2011г.</t>
  </si>
  <si>
    <t>29.07.2011г.</t>
  </si>
  <si>
    <t>30.08.2011г.</t>
  </si>
  <si>
    <t>05.09.2011г.</t>
  </si>
  <si>
    <t>28.07.2010г</t>
  </si>
  <si>
    <t>30.08.2010г</t>
  </si>
  <si>
    <t>31.08.2010г</t>
  </si>
  <si>
    <t>30.09.2010г</t>
  </si>
  <si>
    <t>Муниципальная гарантия от 19.09.2008г. №1</t>
  </si>
  <si>
    <t>договор от 19.09.2008г. №103            О предоставлении муниципальной гарантии ОАО "Орелгортеплоэнерго"</t>
  </si>
  <si>
    <t>28.07.2011г</t>
  </si>
  <si>
    <t>18.08.2011г</t>
  </si>
  <si>
    <t>ОАО "Банк ВТБ"</t>
  </si>
  <si>
    <t>№1 от 27.01.2012г.</t>
  </si>
  <si>
    <t>сумма (тыс.руб.)</t>
  </si>
  <si>
    <t xml:space="preserve">Погашено                  </t>
  </si>
  <si>
    <t>№1/13-ФУ от 13.08.2013</t>
  </si>
  <si>
    <t>№2/13-ФУ от 13.08.2013</t>
  </si>
  <si>
    <t>Получено (с 01.08.13 по 30.12.13)</t>
  </si>
  <si>
    <t>№1 от 27.01.2012</t>
  </si>
  <si>
    <t xml:space="preserve">                          Выписка (расшифровка) из долговой книги города Орла по состоянию на 01.05.2014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</si>
  <si>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01.04.2014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</si>
  <si>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rFont val="Arial Cyr"/>
        <family val="0"/>
      </rPr>
      <t xml:space="preserve"> 01.05.2014 г</t>
    </r>
    <r>
      <rPr>
        <sz val="10"/>
        <rFont val="Arial Cyr"/>
        <family val="0"/>
      </rPr>
      <t>. (тыс.руб.)</t>
    </r>
  </si>
  <si>
    <t xml:space="preserve">                          Выписка (расшифровка) из долговой книги города Орла по состоянию на 01.04.2014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</si>
  <si>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01.03.2014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</si>
  <si>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rFont val="Arial Cyr"/>
        <family val="0"/>
      </rPr>
      <t xml:space="preserve"> 01.04.2014 г</t>
    </r>
    <r>
      <rPr>
        <sz val="10"/>
        <rFont val="Arial Cyr"/>
        <family val="0"/>
      </rPr>
      <t>. (тыс.руб.)</t>
    </r>
  </si>
  <si>
    <t xml:space="preserve">                          Выписка (расшифровка) из долговой книги города Орла по состоянию на 01.03.2014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</si>
  <si>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01.02.2014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</si>
  <si>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rFont val="Arial Cyr"/>
        <family val="0"/>
      </rPr>
      <t xml:space="preserve"> 01.03.2014 г</t>
    </r>
    <r>
      <rPr>
        <sz val="10"/>
        <rFont val="Arial Cyr"/>
        <family val="0"/>
      </rPr>
      <t>. (тыс.руб.)</t>
    </r>
  </si>
  <si>
    <t xml:space="preserve">                          Выписка (расшифровка) из долговой книги города Орла по состоянию на 01.02.2014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</si>
  <si>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01.01.2014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</si>
  <si>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rFont val="Arial Cyr"/>
        <family val="0"/>
      </rPr>
      <t xml:space="preserve"> 01.02.2014 г</t>
    </r>
    <r>
      <rPr>
        <sz val="10"/>
        <rFont val="Arial Cyr"/>
        <family val="0"/>
      </rPr>
      <t>. (тыс.руб.)</t>
    </r>
  </si>
  <si>
    <t xml:space="preserve">                          Выписка (расшифровка) из долговой книги города Орла по состоянию на 01.01.2014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</si>
  <si>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01.12.2013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</si>
  <si>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rFont val="Arial Cyr"/>
        <family val="0"/>
      </rPr>
      <t xml:space="preserve"> 01.01.2014 г</t>
    </r>
    <r>
      <rPr>
        <sz val="10"/>
        <rFont val="Arial Cyr"/>
        <family val="0"/>
      </rPr>
      <t>. (тыс.руб.)</t>
    </r>
  </si>
  <si>
    <t>Получено (с 01.01.14 по 31.01.14)</t>
  </si>
  <si>
    <t>Получено (с 01.01.14 по 28.02.14)</t>
  </si>
  <si>
    <t>Получено (с 01.01.14 по 31.03.14)</t>
  </si>
  <si>
    <t>Получено (с 01.01.14 по 30.04.14)</t>
  </si>
  <si>
    <t xml:space="preserve">                          Выписка (расшифровка) из долговой книги города Орла по состоянию на 01.06.2014 года</t>
  </si>
  <si>
    <t>Получено                                        (с 01.01.14 по 31.05.14)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</si>
  <si>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01.05.2014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</si>
  <si>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rFont val="Arial Cyr"/>
        <family val="0"/>
      </rPr>
      <t xml:space="preserve"> 01.06.2014 г</t>
    </r>
    <r>
      <rPr>
        <sz val="10"/>
        <rFont val="Arial Cyr"/>
        <family val="0"/>
      </rPr>
      <t>. (тыс.руб.)</t>
    </r>
  </si>
  <si>
    <t xml:space="preserve">                          Выписка (расшифровка) из долговой книги города Орла по состоянию на 01.07.2014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</si>
  <si>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01.06.2014 г.</t>
    </r>
    <r>
      <rPr>
        <sz val="10"/>
        <rFont val="Arial Cyr"/>
        <family val="0"/>
      </rPr>
      <t xml:space="preserve"> (тыс.руб.)</t>
    </r>
  </si>
  <si>
    <r>
      <t xml:space="preserve">Получено                                        (с 01.01.14 по </t>
    </r>
    <r>
      <rPr>
        <sz val="10"/>
        <rFont val="Arial Cyr"/>
        <family val="0"/>
      </rPr>
      <t>30.06.14)</t>
    </r>
  </si>
  <si>
    <r>
      <t>Задолженность на</t>
    </r>
    <r>
      <rPr>
        <b/>
        <sz val="10"/>
        <rFont val="Arial Cyr"/>
        <family val="0"/>
      </rPr>
      <t xml:space="preserve"> 01.07.2014 г</t>
    </r>
    <r>
      <rPr>
        <sz val="10"/>
        <rFont val="Arial Cyr"/>
        <family val="0"/>
      </rPr>
      <t>. (тыс.руб.)</t>
    </r>
  </si>
  <si>
    <t>Начальник финансового управления</t>
  </si>
  <si>
    <t xml:space="preserve">         администрации города Орла</t>
  </si>
  <si>
    <t>А.В. Митасов</t>
  </si>
  <si>
    <t xml:space="preserve">                          Выписка (расшифровка) из долговой книги города Орла по состоянию на 01.08.2014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</si>
  <si>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01.07.2014 г.</t>
    </r>
    <r>
      <rPr>
        <sz val="10"/>
        <rFont val="Arial Cyr"/>
        <family val="0"/>
      </rPr>
      <t xml:space="preserve"> (тыс.руб.)</t>
    </r>
  </si>
  <si>
    <r>
      <t xml:space="preserve">Получено                                        (с 01.01.14 по </t>
    </r>
    <r>
      <rPr>
        <sz val="10"/>
        <rFont val="Arial Cyr"/>
        <family val="0"/>
      </rPr>
      <t>31.07.14)</t>
    </r>
  </si>
  <si>
    <r>
      <t>Задолженность на</t>
    </r>
    <r>
      <rPr>
        <b/>
        <sz val="10"/>
        <rFont val="Arial Cyr"/>
        <family val="0"/>
      </rPr>
      <t xml:space="preserve"> 01.08.2014 г</t>
    </r>
    <r>
      <rPr>
        <sz val="10"/>
        <rFont val="Arial Cyr"/>
        <family val="0"/>
      </rPr>
      <t>. (тыс.руб.)</t>
    </r>
  </si>
  <si>
    <t>ОАО "Сбербанк России"</t>
  </si>
  <si>
    <t>№1/14-ФУ от 25.07.2014</t>
  </si>
  <si>
    <r>
      <t xml:space="preserve">                          Выписка (расшифровка) из долговой книги города Орла по состоянию на </t>
    </r>
    <r>
      <rPr>
        <b/>
        <sz val="11"/>
        <color indexed="40"/>
        <rFont val="Arial CYR"/>
        <family val="0"/>
      </rPr>
      <t>01.09.2014 года</t>
    </r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</si>
  <si>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</t>
    </r>
    <r>
      <rPr>
        <b/>
        <sz val="10"/>
        <color indexed="40"/>
        <rFont val="Arial Cyr"/>
        <family val="0"/>
      </rPr>
      <t>01.08.2014 г.</t>
    </r>
    <r>
      <rPr>
        <sz val="10"/>
        <rFont val="Arial Cyr"/>
        <family val="0"/>
      </rPr>
      <t xml:space="preserve"> (тыс.руб.)</t>
    </r>
  </si>
  <si>
    <r>
      <t xml:space="preserve">Получено                                        (с 01.01.14 по </t>
    </r>
    <r>
      <rPr>
        <sz val="10"/>
        <color indexed="40"/>
        <rFont val="Arial Cyr"/>
        <family val="0"/>
      </rPr>
      <t>31.08.14</t>
    </r>
    <r>
      <rPr>
        <sz val="10"/>
        <rFont val="Arial Cyr"/>
        <family val="0"/>
      </rPr>
      <t>)</t>
    </r>
  </si>
  <si>
    <r>
      <t>Задолженность на</t>
    </r>
    <r>
      <rPr>
        <b/>
        <sz val="10"/>
        <color indexed="40"/>
        <rFont val="Arial Cyr"/>
        <family val="0"/>
      </rPr>
      <t xml:space="preserve"> 01.09.2014 г</t>
    </r>
    <r>
      <rPr>
        <sz val="10"/>
        <color indexed="40"/>
        <rFont val="Arial Cyr"/>
        <family val="0"/>
      </rPr>
      <t>.</t>
    </r>
    <r>
      <rPr>
        <sz val="10"/>
        <rFont val="Arial Cyr"/>
        <family val="0"/>
      </rPr>
      <t xml:space="preserve"> (тыс.руб.)</t>
    </r>
  </si>
  <si>
    <t>№2/14-ФУ от 05.08.2014</t>
  </si>
  <si>
    <r>
      <t xml:space="preserve">                          Выписка (расшифровка) из долговой книги города Орла по состоянию на </t>
    </r>
    <r>
      <rPr>
        <b/>
        <sz val="11"/>
        <color indexed="40"/>
        <rFont val="Arial CYR"/>
        <family val="0"/>
      </rPr>
      <t>01.10.2014 года</t>
    </r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</si>
  <si>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</t>
    </r>
    <r>
      <rPr>
        <b/>
        <sz val="10"/>
        <color indexed="40"/>
        <rFont val="Arial Cyr"/>
        <family val="0"/>
      </rPr>
      <t>01.09.2014 г.</t>
    </r>
    <r>
      <rPr>
        <sz val="10"/>
        <rFont val="Arial Cyr"/>
        <family val="0"/>
      </rPr>
      <t xml:space="preserve"> (тыс.руб.)</t>
    </r>
  </si>
  <si>
    <r>
      <t xml:space="preserve">Получено                                        (с 01.01.14 по </t>
    </r>
    <r>
      <rPr>
        <sz val="10"/>
        <color indexed="40"/>
        <rFont val="Arial Cyr"/>
        <family val="0"/>
      </rPr>
      <t>30.09.14</t>
    </r>
    <r>
      <rPr>
        <sz val="10"/>
        <rFont val="Arial Cyr"/>
        <family val="0"/>
      </rPr>
      <t>)</t>
    </r>
  </si>
  <si>
    <r>
      <t>Задолженность на</t>
    </r>
    <r>
      <rPr>
        <b/>
        <sz val="10"/>
        <color indexed="40"/>
        <rFont val="Arial Cyr"/>
        <family val="0"/>
      </rPr>
      <t xml:space="preserve"> 01.10.2014 г</t>
    </r>
    <r>
      <rPr>
        <sz val="10"/>
        <color indexed="40"/>
        <rFont val="Arial Cyr"/>
        <family val="0"/>
      </rPr>
      <t>.</t>
    </r>
    <r>
      <rPr>
        <sz val="10"/>
        <rFont val="Arial Cyr"/>
        <family val="0"/>
      </rPr>
      <t xml:space="preserve"> (тыс.руб.)</t>
    </r>
  </si>
  <si>
    <r>
      <t xml:space="preserve">                          Выписка (расшифровка) из долговой книги города Орла по состоянию на </t>
    </r>
    <r>
      <rPr>
        <b/>
        <sz val="11"/>
        <color indexed="40"/>
        <rFont val="Arial CYR"/>
        <family val="0"/>
      </rPr>
      <t>01.11.2014 года</t>
    </r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</si>
  <si>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</t>
    </r>
    <r>
      <rPr>
        <b/>
        <sz val="10"/>
        <color indexed="40"/>
        <rFont val="Arial Cyr"/>
        <family val="0"/>
      </rPr>
      <t>01.10.2014 г.</t>
    </r>
    <r>
      <rPr>
        <sz val="10"/>
        <rFont val="Arial Cyr"/>
        <family val="0"/>
      </rPr>
      <t xml:space="preserve"> (тыс.руб.)</t>
    </r>
  </si>
  <si>
    <r>
      <t xml:space="preserve">Получено                                        (с 01.01.14 по </t>
    </r>
    <r>
      <rPr>
        <sz val="10"/>
        <color indexed="40"/>
        <rFont val="Arial Cyr"/>
        <family val="0"/>
      </rPr>
      <t>31.10.14</t>
    </r>
    <r>
      <rPr>
        <sz val="10"/>
        <rFont val="Arial Cyr"/>
        <family val="0"/>
      </rPr>
      <t>)</t>
    </r>
  </si>
  <si>
    <r>
      <t>Задолженность на</t>
    </r>
    <r>
      <rPr>
        <b/>
        <sz val="10"/>
        <color indexed="40"/>
        <rFont val="Arial Cyr"/>
        <family val="0"/>
      </rPr>
      <t xml:space="preserve"> 01.11.2014 г</t>
    </r>
    <r>
      <rPr>
        <sz val="10"/>
        <color indexed="40"/>
        <rFont val="Arial Cyr"/>
        <family val="0"/>
      </rPr>
      <t>.</t>
    </r>
    <r>
      <rPr>
        <sz val="10"/>
        <rFont val="Arial Cyr"/>
        <family val="0"/>
      </rPr>
      <t xml:space="preserve"> (тыс.руб.)</t>
    </r>
  </si>
  <si>
    <r>
      <t xml:space="preserve">                          Выписка (расшифровка) из долговой книги города Орла по состоянию на </t>
    </r>
    <r>
      <rPr>
        <b/>
        <sz val="11"/>
        <color indexed="40"/>
        <rFont val="Arial CYR"/>
        <family val="0"/>
      </rPr>
      <t>01.12.2014 года</t>
    </r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</si>
  <si>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</t>
    </r>
    <r>
      <rPr>
        <b/>
        <sz val="10"/>
        <color indexed="40"/>
        <rFont val="Arial Cyr"/>
        <family val="0"/>
      </rPr>
      <t>01.11.2014 г.</t>
    </r>
    <r>
      <rPr>
        <sz val="10"/>
        <rFont val="Arial Cyr"/>
        <family val="0"/>
      </rPr>
      <t xml:space="preserve"> (тыс.руб.)</t>
    </r>
  </si>
  <si>
    <r>
      <t xml:space="preserve">Получено                                        (с 01.01.14 по </t>
    </r>
    <r>
      <rPr>
        <sz val="10"/>
        <color indexed="40"/>
        <rFont val="Arial Cyr"/>
        <family val="0"/>
      </rPr>
      <t>30.11.14</t>
    </r>
    <r>
      <rPr>
        <sz val="10"/>
        <rFont val="Arial Cyr"/>
        <family val="0"/>
      </rPr>
      <t>)</t>
    </r>
  </si>
  <si>
    <r>
      <t>Задолженность на</t>
    </r>
    <r>
      <rPr>
        <b/>
        <sz val="10"/>
        <color indexed="40"/>
        <rFont val="Arial Cyr"/>
        <family val="0"/>
      </rPr>
      <t xml:space="preserve"> 01.12.2014 г</t>
    </r>
    <r>
      <rPr>
        <sz val="10"/>
        <color indexed="40"/>
        <rFont val="Arial Cyr"/>
        <family val="0"/>
      </rPr>
      <t>.</t>
    </r>
    <r>
      <rPr>
        <sz val="10"/>
        <rFont val="Arial Cyr"/>
        <family val="0"/>
      </rPr>
      <t xml:space="preserve"> (тыс.руб.)</t>
    </r>
  </si>
  <si>
    <r>
      <t xml:space="preserve">                          Выписка (расшифровка) из долговой книги города Орла по состоянию на </t>
    </r>
    <r>
      <rPr>
        <b/>
        <sz val="11"/>
        <color indexed="40"/>
        <rFont val="Arial CYR"/>
        <family val="0"/>
      </rPr>
      <t>01.01.2015 года</t>
    </r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</si>
  <si>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</t>
    </r>
    <r>
      <rPr>
        <b/>
        <sz val="10"/>
        <color indexed="40"/>
        <rFont val="Arial Cyr"/>
        <family val="0"/>
      </rPr>
      <t>01.12.2014 г.</t>
    </r>
    <r>
      <rPr>
        <sz val="10"/>
        <rFont val="Arial Cyr"/>
        <family val="0"/>
      </rPr>
      <t xml:space="preserve"> (тыс.руб.)</t>
    </r>
  </si>
  <si>
    <r>
      <t xml:space="preserve">Получено                                        (с 01.01.14 по </t>
    </r>
    <r>
      <rPr>
        <sz val="10"/>
        <color indexed="40"/>
        <rFont val="Arial Cyr"/>
        <family val="0"/>
      </rPr>
      <t>31.12.14</t>
    </r>
    <r>
      <rPr>
        <sz val="10"/>
        <rFont val="Arial Cyr"/>
        <family val="0"/>
      </rPr>
      <t>)</t>
    </r>
  </si>
  <si>
    <r>
      <t>Задолженность на</t>
    </r>
    <r>
      <rPr>
        <b/>
        <sz val="10"/>
        <color indexed="40"/>
        <rFont val="Arial Cyr"/>
        <family val="0"/>
      </rPr>
      <t xml:space="preserve"> 01.01.2015 г</t>
    </r>
    <r>
      <rPr>
        <sz val="10"/>
        <color indexed="40"/>
        <rFont val="Arial Cyr"/>
        <family val="0"/>
      </rPr>
      <t>.</t>
    </r>
    <r>
      <rPr>
        <sz val="10"/>
        <rFont val="Arial Cyr"/>
        <family val="0"/>
      </rPr>
      <t xml:space="preserve"> (тыс.руб.)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</si>
</sst>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8">
    <font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sz val="13"/>
      <name val="Times New Roman"/>
      <family val="1"/>
    </font>
    <font>
      <b/>
      <sz val="11"/>
      <color indexed="40"/>
      <name val="Arial CYR"/>
      <family val="0"/>
    </font>
    <font>
      <b/>
      <sz val="10"/>
      <color indexed="40"/>
      <name val="Arial Cyr"/>
      <family val="0"/>
    </font>
    <font>
      <sz val="10"/>
      <color indexed="4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2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165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vertical="top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14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4" fontId="7" fillId="0" borderId="10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vertical="top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165" fontId="1" fillId="0" borderId="16" xfId="0" applyNumberFormat="1" applyFont="1" applyBorder="1" applyAlignment="1">
      <alignment horizontal="center" vertical="top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/>
    </xf>
    <xf numFmtId="164" fontId="1" fillId="0" borderId="17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14" fontId="1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/>
    </xf>
    <xf numFmtId="165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vertical="top"/>
    </xf>
    <xf numFmtId="0" fontId="1" fillId="0" borderId="13" xfId="0" applyFont="1" applyBorder="1" applyAlignment="1">
      <alignment/>
    </xf>
    <xf numFmtId="0" fontId="7" fillId="33" borderId="12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vertical="top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top" wrapText="1"/>
    </xf>
    <xf numFmtId="165" fontId="0" fillId="0" borderId="10" xfId="0" applyNumberFormat="1" applyFont="1" applyBorder="1" applyAlignment="1">
      <alignment horizontal="center" vertical="top" wrapText="1"/>
    </xf>
    <xf numFmtId="164" fontId="0" fillId="0" borderId="16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center" vertical="top"/>
    </xf>
    <xf numFmtId="165" fontId="0" fillId="0" borderId="16" xfId="0" applyNumberFormat="1" applyFont="1" applyBorder="1" applyAlignment="1">
      <alignment horizontal="center" vertical="top"/>
    </xf>
    <xf numFmtId="164" fontId="0" fillId="0" borderId="15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top" wrapText="1"/>
    </xf>
    <xf numFmtId="4" fontId="0" fillId="0" borderId="14" xfId="0" applyNumberFormat="1" applyFont="1" applyBorder="1" applyAlignment="1">
      <alignment horizontal="center" vertical="top"/>
    </xf>
    <xf numFmtId="164" fontId="0" fillId="0" borderId="17" xfId="0" applyNumberFormat="1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top"/>
    </xf>
    <xf numFmtId="4" fontId="0" fillId="0" borderId="14" xfId="0" applyNumberFormat="1" applyFont="1" applyBorder="1" applyAlignment="1">
      <alignment vertical="top"/>
    </xf>
    <xf numFmtId="0" fontId="0" fillId="0" borderId="12" xfId="0" applyFont="1" applyBorder="1" applyAlignment="1">
      <alignment vertical="top"/>
    </xf>
    <xf numFmtId="14" fontId="0" fillId="0" borderId="10" xfId="0" applyNumberFormat="1" applyFont="1" applyBorder="1" applyAlignment="1">
      <alignment horizontal="center" vertical="top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7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horizontal="center" vertical="top"/>
    </xf>
    <xf numFmtId="4" fontId="0" fillId="0" borderId="19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 wrapText="1"/>
    </xf>
    <xf numFmtId="165" fontId="0" fillId="0" borderId="11" xfId="0" applyNumberFormat="1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56"/>
  <sheetViews>
    <sheetView view="pageBreakPreview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.125" style="86" customWidth="1"/>
    <col min="2" max="2" width="24.875" style="86" customWidth="1"/>
    <col min="3" max="3" width="15.00390625" style="86" customWidth="1"/>
    <col min="4" max="4" width="22.25390625" style="86" customWidth="1"/>
    <col min="5" max="5" width="11.75390625" style="86" customWidth="1"/>
    <col min="6" max="6" width="13.125" style="86" customWidth="1"/>
    <col min="7" max="7" width="13.00390625" style="86" customWidth="1"/>
    <col min="8" max="8" width="12.00390625" style="86" customWidth="1"/>
    <col min="9" max="9" width="13.875" style="86" customWidth="1"/>
    <col min="10" max="10" width="9.25390625" style="86" customWidth="1"/>
    <col min="11" max="11" width="10.125" style="86" customWidth="1"/>
    <col min="12" max="12" width="12.75390625" style="86" customWidth="1"/>
    <col min="13" max="13" width="11.625" style="86" customWidth="1"/>
    <col min="14" max="14" width="12.375" style="86" customWidth="1"/>
    <col min="15" max="16384" width="9.125" style="86" customWidth="1"/>
  </cols>
  <sheetData>
    <row r="1" spans="1:14" ht="55.5" customHeight="1">
      <c r="A1" s="131" t="s">
        <v>87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48" customHeight="1">
      <c r="A2" s="132" t="s">
        <v>0</v>
      </c>
      <c r="B2" s="132" t="s">
        <v>2</v>
      </c>
      <c r="C2" s="134" t="s">
        <v>88</v>
      </c>
      <c r="D2" s="136" t="s">
        <v>1</v>
      </c>
      <c r="E2" s="134" t="s">
        <v>7</v>
      </c>
      <c r="F2" s="138" t="s">
        <v>30</v>
      </c>
      <c r="G2" s="139"/>
      <c r="H2" s="138" t="s">
        <v>73</v>
      </c>
      <c r="I2" s="139"/>
      <c r="J2" s="138" t="s">
        <v>70</v>
      </c>
      <c r="K2" s="139"/>
      <c r="L2" s="138" t="s">
        <v>89</v>
      </c>
      <c r="M2" s="140"/>
      <c r="N2" s="139"/>
    </row>
    <row r="3" spans="1:14" ht="33" customHeight="1">
      <c r="A3" s="133"/>
      <c r="B3" s="133"/>
      <c r="C3" s="135"/>
      <c r="D3" s="137"/>
      <c r="E3" s="135"/>
      <c r="F3" s="87" t="s">
        <v>21</v>
      </c>
      <c r="G3" s="87" t="s">
        <v>3</v>
      </c>
      <c r="H3" s="87" t="s">
        <v>22</v>
      </c>
      <c r="I3" s="87" t="s">
        <v>69</v>
      </c>
      <c r="J3" s="87" t="s">
        <v>22</v>
      </c>
      <c r="K3" s="87" t="s">
        <v>69</v>
      </c>
      <c r="L3" s="88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6" customFormat="1" ht="12.75">
      <c r="A5" s="7" t="s">
        <v>9</v>
      </c>
      <c r="B5" s="8" t="s">
        <v>10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ht="13.5" customHeight="1">
      <c r="A6" s="89"/>
      <c r="B6" s="90" t="s">
        <v>67</v>
      </c>
      <c r="C6" s="91">
        <v>396708.6</v>
      </c>
      <c r="D6" s="89" t="s">
        <v>71</v>
      </c>
      <c r="E6" s="92">
        <v>7.93</v>
      </c>
      <c r="F6" s="93">
        <v>396708.6</v>
      </c>
      <c r="G6" s="94">
        <v>41865</v>
      </c>
      <c r="H6" s="95">
        <v>41501</v>
      </c>
      <c r="I6" s="93">
        <v>396708.6</v>
      </c>
      <c r="J6" s="95"/>
      <c r="K6" s="96"/>
      <c r="L6" s="93">
        <v>396708.6</v>
      </c>
      <c r="M6" s="97"/>
      <c r="N6" s="96">
        <v>396708.6</v>
      </c>
    </row>
    <row r="7" spans="1:14" ht="13.5" customHeight="1">
      <c r="A7" s="89"/>
      <c r="B7" s="90" t="s">
        <v>67</v>
      </c>
      <c r="C7" s="91">
        <v>166512.1</v>
      </c>
      <c r="D7" s="89" t="s">
        <v>72</v>
      </c>
      <c r="E7" s="92">
        <v>7.93</v>
      </c>
      <c r="F7" s="93">
        <v>166512.1</v>
      </c>
      <c r="G7" s="94">
        <v>41865</v>
      </c>
      <c r="H7" s="95">
        <v>41501</v>
      </c>
      <c r="I7" s="93">
        <v>166512.1</v>
      </c>
      <c r="J7" s="95"/>
      <c r="K7" s="96"/>
      <c r="L7" s="93">
        <v>166512.1</v>
      </c>
      <c r="M7" s="97"/>
      <c r="N7" s="96">
        <v>166512.1</v>
      </c>
    </row>
    <row r="8" spans="1:14" ht="13.5" customHeight="1">
      <c r="A8" s="89"/>
      <c r="B8" s="90" t="s">
        <v>67</v>
      </c>
      <c r="C8" s="91">
        <v>30000</v>
      </c>
      <c r="D8" s="89" t="s">
        <v>72</v>
      </c>
      <c r="E8" s="92">
        <v>7.93</v>
      </c>
      <c r="F8" s="93">
        <v>30000</v>
      </c>
      <c r="G8" s="94">
        <v>41865</v>
      </c>
      <c r="H8" s="95">
        <v>41527</v>
      </c>
      <c r="I8" s="93">
        <v>30000</v>
      </c>
      <c r="J8" s="95"/>
      <c r="K8" s="96"/>
      <c r="L8" s="93">
        <v>30000</v>
      </c>
      <c r="M8" s="97"/>
      <c r="N8" s="96">
        <v>30000</v>
      </c>
    </row>
    <row r="9" spans="1:14" ht="13.5" customHeight="1">
      <c r="A9" s="89"/>
      <c r="B9" s="90" t="s">
        <v>67</v>
      </c>
      <c r="C9" s="91">
        <v>10000</v>
      </c>
      <c r="D9" s="89" t="s">
        <v>72</v>
      </c>
      <c r="E9" s="92">
        <v>7.93</v>
      </c>
      <c r="F9" s="93">
        <v>10000</v>
      </c>
      <c r="G9" s="94">
        <v>41865</v>
      </c>
      <c r="H9" s="95">
        <v>41542</v>
      </c>
      <c r="I9" s="93">
        <v>10000</v>
      </c>
      <c r="J9" s="95"/>
      <c r="K9" s="96"/>
      <c r="L9" s="93">
        <v>10000</v>
      </c>
      <c r="M9" s="97"/>
      <c r="N9" s="96">
        <v>10000</v>
      </c>
    </row>
    <row r="10" spans="1:14" ht="13.5" customHeight="1">
      <c r="A10" s="89"/>
      <c r="B10" s="90" t="s">
        <v>67</v>
      </c>
      <c r="C10" s="91">
        <v>10000</v>
      </c>
      <c r="D10" s="89" t="s">
        <v>72</v>
      </c>
      <c r="E10" s="92">
        <v>7.93</v>
      </c>
      <c r="F10" s="93">
        <v>10000</v>
      </c>
      <c r="G10" s="94">
        <v>41865</v>
      </c>
      <c r="H10" s="95">
        <v>41605</v>
      </c>
      <c r="I10" s="93">
        <v>10000</v>
      </c>
      <c r="J10" s="95"/>
      <c r="K10" s="96"/>
      <c r="L10" s="93">
        <v>10000</v>
      </c>
      <c r="M10" s="97"/>
      <c r="N10" s="96">
        <v>10000</v>
      </c>
    </row>
    <row r="11" spans="1:14" ht="13.5" customHeight="1">
      <c r="A11" s="89"/>
      <c r="B11" s="90" t="s">
        <v>67</v>
      </c>
      <c r="C11" s="91">
        <v>20000</v>
      </c>
      <c r="D11" s="89" t="s">
        <v>72</v>
      </c>
      <c r="E11" s="92">
        <v>7.93</v>
      </c>
      <c r="F11" s="93">
        <v>20000</v>
      </c>
      <c r="G11" s="94">
        <v>41865</v>
      </c>
      <c r="H11" s="95">
        <v>41607</v>
      </c>
      <c r="I11" s="93">
        <v>20000</v>
      </c>
      <c r="J11" s="95"/>
      <c r="K11" s="96"/>
      <c r="L11" s="93">
        <v>20000</v>
      </c>
      <c r="M11" s="97"/>
      <c r="N11" s="96">
        <v>20000</v>
      </c>
    </row>
    <row r="12" spans="1:14" ht="13.5" customHeight="1">
      <c r="A12" s="89"/>
      <c r="B12" s="90" t="s">
        <v>67</v>
      </c>
      <c r="C12" s="91">
        <v>0</v>
      </c>
      <c r="D12" s="89" t="s">
        <v>72</v>
      </c>
      <c r="E12" s="92">
        <v>7.93</v>
      </c>
      <c r="F12" s="93">
        <v>29279.9</v>
      </c>
      <c r="G12" s="94">
        <v>41865</v>
      </c>
      <c r="H12" s="95">
        <v>41624</v>
      </c>
      <c r="I12" s="93">
        <v>29279.9</v>
      </c>
      <c r="J12" s="95"/>
      <c r="K12" s="96"/>
      <c r="L12" s="93">
        <v>29279.9</v>
      </c>
      <c r="M12" s="97"/>
      <c r="N12" s="96">
        <v>29279.9</v>
      </c>
    </row>
    <row r="13" spans="1:14" s="6" customFormat="1" ht="13.5" customHeight="1">
      <c r="A13" s="1"/>
      <c r="B13" s="18" t="s">
        <v>11</v>
      </c>
      <c r="C13" s="19">
        <v>633220.7</v>
      </c>
      <c r="D13" s="1"/>
      <c r="E13" s="1"/>
      <c r="F13" s="21">
        <v>662500.6</v>
      </c>
      <c r="G13" s="20"/>
      <c r="H13" s="20"/>
      <c r="I13" s="21">
        <v>662500.6</v>
      </c>
      <c r="J13" s="21"/>
      <c r="K13" s="21">
        <v>0</v>
      </c>
      <c r="L13" s="27">
        <v>662500.6</v>
      </c>
      <c r="M13" s="21"/>
      <c r="N13" s="21">
        <v>662500.6</v>
      </c>
    </row>
    <row r="14" spans="1:14" s="6" customFormat="1" ht="11.25" customHeight="1">
      <c r="A14" s="7" t="s">
        <v>12</v>
      </c>
      <c r="B14" s="155" t="s">
        <v>20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7"/>
    </row>
    <row r="15" spans="1:14" ht="13.5" customHeight="1">
      <c r="A15" s="5"/>
      <c r="B15" s="98" t="s">
        <v>42</v>
      </c>
      <c r="C15" s="91">
        <v>36000</v>
      </c>
      <c r="D15" s="89" t="s">
        <v>68</v>
      </c>
      <c r="E15" s="89">
        <v>4</v>
      </c>
      <c r="F15" s="96">
        <v>36000</v>
      </c>
      <c r="G15" s="94">
        <v>41989</v>
      </c>
      <c r="H15" s="94"/>
      <c r="I15" s="96"/>
      <c r="J15" s="95"/>
      <c r="K15" s="89"/>
      <c r="L15" s="96">
        <v>36000</v>
      </c>
      <c r="M15" s="97"/>
      <c r="N15" s="96">
        <v>36000</v>
      </c>
    </row>
    <row r="16" spans="1:14" s="6" customFormat="1" ht="13.5" customHeight="1">
      <c r="A16" s="1"/>
      <c r="B16" s="13" t="s">
        <v>11</v>
      </c>
      <c r="C16" s="19">
        <v>36000</v>
      </c>
      <c r="D16" s="1"/>
      <c r="E16" s="1"/>
      <c r="F16" s="21">
        <v>36000</v>
      </c>
      <c r="G16" s="1"/>
      <c r="H16" s="1"/>
      <c r="I16" s="21">
        <v>0</v>
      </c>
      <c r="J16" s="1"/>
      <c r="K16" s="21">
        <v>0</v>
      </c>
      <c r="L16" s="21">
        <v>36000</v>
      </c>
      <c r="M16" s="13"/>
      <c r="N16" s="21">
        <v>36000</v>
      </c>
    </row>
    <row r="17" spans="1:14" s="6" customFormat="1" ht="12" customHeight="1">
      <c r="A17" s="7" t="s">
        <v>13</v>
      </c>
      <c r="B17" s="155" t="s">
        <v>43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7"/>
    </row>
    <row r="18" spans="1:14" ht="12" customHeight="1">
      <c r="A18" s="89"/>
      <c r="B18" s="99" t="s">
        <v>11</v>
      </c>
      <c r="C18" s="89">
        <v>0</v>
      </c>
      <c r="D18" s="89"/>
      <c r="E18" s="89"/>
      <c r="F18" s="89"/>
      <c r="G18" s="89"/>
      <c r="H18" s="89"/>
      <c r="I18" s="89"/>
      <c r="J18" s="89"/>
      <c r="K18" s="89"/>
      <c r="L18" s="89">
        <v>0</v>
      </c>
      <c r="M18" s="99"/>
      <c r="N18" s="89">
        <v>0</v>
      </c>
    </row>
    <row r="19" spans="1:14" s="6" customFormat="1" ht="12" customHeight="1">
      <c r="A19" s="7" t="s">
        <v>14</v>
      </c>
      <c r="B19" s="155" t="s">
        <v>44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7"/>
    </row>
    <row r="20" spans="1:14" ht="14.25" customHeight="1">
      <c r="A20" s="89"/>
      <c r="B20" s="99" t="s">
        <v>11</v>
      </c>
      <c r="C20" s="89">
        <v>0</v>
      </c>
      <c r="D20" s="89"/>
      <c r="E20" s="89"/>
      <c r="F20" s="89"/>
      <c r="G20" s="89"/>
      <c r="H20" s="89"/>
      <c r="I20" s="89"/>
      <c r="J20" s="89"/>
      <c r="K20" s="89"/>
      <c r="L20" s="89">
        <v>0</v>
      </c>
      <c r="M20" s="99"/>
      <c r="N20" s="89">
        <v>0</v>
      </c>
    </row>
    <row r="21" spans="1:14" s="6" customFormat="1" ht="10.5" customHeight="1">
      <c r="A21" s="7" t="s">
        <v>15</v>
      </c>
      <c r="B21" s="155" t="s">
        <v>45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7"/>
    </row>
    <row r="22" spans="1:14" ht="12" customHeight="1" hidden="1">
      <c r="A22" s="141"/>
      <c r="B22" s="144" t="s">
        <v>63</v>
      </c>
      <c r="C22" s="147">
        <v>0</v>
      </c>
      <c r="D22" s="136" t="s">
        <v>64</v>
      </c>
      <c r="E22" s="158" t="s">
        <v>25</v>
      </c>
      <c r="F22" s="17" t="s">
        <v>29</v>
      </c>
      <c r="G22" s="3"/>
      <c r="H22" s="4"/>
      <c r="I22" s="4"/>
      <c r="J22" s="4"/>
      <c r="K22" s="14"/>
      <c r="L22" s="100">
        <v>0.000380000001314329</v>
      </c>
      <c r="M22" s="14"/>
      <c r="N22" s="100">
        <v>0.000380000001314329</v>
      </c>
    </row>
    <row r="23" spans="1:14" ht="12.75" customHeight="1" hidden="1">
      <c r="A23" s="142"/>
      <c r="B23" s="145"/>
      <c r="C23" s="148"/>
      <c r="D23" s="150"/>
      <c r="E23" s="159"/>
      <c r="F23" s="151">
        <v>8700</v>
      </c>
      <c r="G23" s="153" t="s">
        <v>28</v>
      </c>
      <c r="H23" s="101"/>
      <c r="I23" s="101"/>
      <c r="J23" s="102" t="s">
        <v>26</v>
      </c>
      <c r="K23" s="103">
        <v>5900</v>
      </c>
      <c r="L23" s="14"/>
      <c r="M23" s="14"/>
      <c r="N23" s="15"/>
    </row>
    <row r="24" spans="1:14" ht="12.75" customHeight="1" hidden="1">
      <c r="A24" s="142"/>
      <c r="B24" s="145"/>
      <c r="C24" s="148"/>
      <c r="D24" s="150"/>
      <c r="E24" s="159"/>
      <c r="F24" s="152"/>
      <c r="G24" s="154"/>
      <c r="H24" s="104"/>
      <c r="I24" s="104"/>
      <c r="J24" s="102" t="s">
        <v>27</v>
      </c>
      <c r="K24" s="103">
        <v>2800</v>
      </c>
      <c r="L24" s="14"/>
      <c r="M24" s="14"/>
      <c r="N24" s="15"/>
    </row>
    <row r="25" spans="1:14" ht="12.75" customHeight="1" hidden="1">
      <c r="A25" s="142"/>
      <c r="B25" s="145"/>
      <c r="C25" s="148"/>
      <c r="D25" s="150"/>
      <c r="E25" s="159"/>
      <c r="F25" s="151">
        <v>8700</v>
      </c>
      <c r="G25" s="153" t="s">
        <v>31</v>
      </c>
      <c r="H25" s="101"/>
      <c r="I25" s="101"/>
      <c r="J25" s="102" t="s">
        <v>32</v>
      </c>
      <c r="K25" s="103">
        <v>5700</v>
      </c>
      <c r="L25" s="14"/>
      <c r="M25" s="14"/>
      <c r="N25" s="15"/>
    </row>
    <row r="26" spans="1:14" ht="12.75" customHeight="1" hidden="1">
      <c r="A26" s="142"/>
      <c r="B26" s="145"/>
      <c r="C26" s="148"/>
      <c r="D26" s="150"/>
      <c r="E26" s="159"/>
      <c r="F26" s="152"/>
      <c r="G26" s="154"/>
      <c r="H26" s="104"/>
      <c r="I26" s="104"/>
      <c r="J26" s="102" t="s">
        <v>33</v>
      </c>
      <c r="K26" s="103">
        <v>3000</v>
      </c>
      <c r="L26" s="14"/>
      <c r="M26" s="14"/>
      <c r="N26" s="15"/>
    </row>
    <row r="27" spans="1:14" ht="12.75" customHeight="1" hidden="1">
      <c r="A27" s="142"/>
      <c r="B27" s="145"/>
      <c r="C27" s="148"/>
      <c r="D27" s="150"/>
      <c r="E27" s="159"/>
      <c r="F27" s="151">
        <v>8700</v>
      </c>
      <c r="G27" s="153" t="s">
        <v>34</v>
      </c>
      <c r="H27" s="101"/>
      <c r="I27" s="101"/>
      <c r="J27" s="102" t="s">
        <v>35</v>
      </c>
      <c r="K27" s="103">
        <v>5900</v>
      </c>
      <c r="L27" s="14"/>
      <c r="M27" s="14"/>
      <c r="N27" s="15"/>
    </row>
    <row r="28" spans="1:14" ht="12.75" customHeight="1" hidden="1">
      <c r="A28" s="142"/>
      <c r="B28" s="145"/>
      <c r="C28" s="148"/>
      <c r="D28" s="150"/>
      <c r="E28" s="159"/>
      <c r="F28" s="152"/>
      <c r="G28" s="154"/>
      <c r="H28" s="104"/>
      <c r="I28" s="104"/>
      <c r="J28" s="102" t="s">
        <v>36</v>
      </c>
      <c r="K28" s="105">
        <v>2800</v>
      </c>
      <c r="L28" s="106"/>
      <c r="M28" s="106"/>
      <c r="N28" s="106"/>
    </row>
    <row r="29" spans="1:14" ht="12" customHeight="1" hidden="1">
      <c r="A29" s="142"/>
      <c r="B29" s="145"/>
      <c r="C29" s="148"/>
      <c r="D29" s="150"/>
      <c r="E29" s="159"/>
      <c r="F29" s="103">
        <v>8700</v>
      </c>
      <c r="G29" s="102" t="s">
        <v>37</v>
      </c>
      <c r="H29" s="102"/>
      <c r="I29" s="102"/>
      <c r="J29" s="102" t="s">
        <v>38</v>
      </c>
      <c r="K29" s="107">
        <v>8700</v>
      </c>
      <c r="L29" s="106"/>
      <c r="M29" s="106"/>
      <c r="N29" s="106"/>
    </row>
    <row r="30" spans="1:14" ht="12" customHeight="1" hidden="1">
      <c r="A30" s="142"/>
      <c r="B30" s="145"/>
      <c r="C30" s="148"/>
      <c r="D30" s="150"/>
      <c r="E30" s="159"/>
      <c r="F30" s="151">
        <v>8700</v>
      </c>
      <c r="G30" s="153" t="s">
        <v>39</v>
      </c>
      <c r="H30" s="108"/>
      <c r="I30" s="108"/>
      <c r="J30" s="109" t="s">
        <v>40</v>
      </c>
      <c r="K30" s="107">
        <v>4600</v>
      </c>
      <c r="L30" s="106"/>
      <c r="M30" s="106"/>
      <c r="N30" s="110"/>
    </row>
    <row r="31" spans="1:14" ht="12" customHeight="1" hidden="1">
      <c r="A31" s="143"/>
      <c r="B31" s="146"/>
      <c r="C31" s="149"/>
      <c r="D31" s="137"/>
      <c r="E31" s="160"/>
      <c r="F31" s="152"/>
      <c r="G31" s="154"/>
      <c r="H31" s="111"/>
      <c r="I31" s="111"/>
      <c r="J31" s="112" t="s">
        <v>41</v>
      </c>
      <c r="K31" s="105">
        <v>4100</v>
      </c>
      <c r="L31" s="106"/>
      <c r="M31" s="100"/>
      <c r="N31" s="113"/>
    </row>
    <row r="32" spans="1:14" ht="13.5" customHeight="1" hidden="1">
      <c r="A32" s="89"/>
      <c r="B32" s="114"/>
      <c r="C32" s="106"/>
      <c r="D32" s="87"/>
      <c r="E32" s="88"/>
      <c r="F32" s="17" t="s">
        <v>23</v>
      </c>
      <c r="G32" s="102"/>
      <c r="H32" s="102"/>
      <c r="I32" s="102"/>
      <c r="J32" s="115"/>
      <c r="K32" s="105"/>
      <c r="L32" s="106"/>
      <c r="M32" s="100"/>
      <c r="N32" s="113"/>
    </row>
    <row r="33" spans="1:14" ht="12" customHeight="1" hidden="1">
      <c r="A33" s="89"/>
      <c r="B33" s="114"/>
      <c r="C33" s="106"/>
      <c r="D33" s="87"/>
      <c r="E33" s="88"/>
      <c r="F33" s="103">
        <v>8700</v>
      </c>
      <c r="G33" s="102" t="s">
        <v>49</v>
      </c>
      <c r="H33" s="102"/>
      <c r="I33" s="102"/>
      <c r="J33" s="115" t="s">
        <v>46</v>
      </c>
      <c r="K33" s="105">
        <v>8700</v>
      </c>
      <c r="L33" s="106"/>
      <c r="M33" s="100"/>
      <c r="N33" s="113"/>
    </row>
    <row r="34" spans="1:14" ht="12" customHeight="1" hidden="1">
      <c r="A34" s="89"/>
      <c r="B34" s="114"/>
      <c r="C34" s="106"/>
      <c r="D34" s="87"/>
      <c r="E34" s="88"/>
      <c r="F34" s="151">
        <v>8700</v>
      </c>
      <c r="G34" s="153" t="s">
        <v>50</v>
      </c>
      <c r="H34" s="101"/>
      <c r="I34" s="101"/>
      <c r="J34" s="115" t="s">
        <v>47</v>
      </c>
      <c r="K34" s="105">
        <v>6000</v>
      </c>
      <c r="L34" s="106"/>
      <c r="M34" s="100"/>
      <c r="N34" s="113"/>
    </row>
    <row r="35" spans="1:14" ht="12" customHeight="1" hidden="1">
      <c r="A35" s="89"/>
      <c r="B35" s="114"/>
      <c r="C35" s="106"/>
      <c r="D35" s="87"/>
      <c r="E35" s="88"/>
      <c r="F35" s="152"/>
      <c r="G35" s="154"/>
      <c r="H35" s="104"/>
      <c r="I35" s="104"/>
      <c r="J35" s="115" t="s">
        <v>48</v>
      </c>
      <c r="K35" s="105">
        <v>2700</v>
      </c>
      <c r="L35" s="106"/>
      <c r="M35" s="100"/>
      <c r="N35" s="113"/>
    </row>
    <row r="36" spans="1:14" ht="13.5" customHeight="1" hidden="1">
      <c r="A36" s="89"/>
      <c r="B36" s="114"/>
      <c r="C36" s="106"/>
      <c r="D36" s="87"/>
      <c r="E36" s="88"/>
      <c r="F36" s="103">
        <v>8700</v>
      </c>
      <c r="G36" s="102" t="s">
        <v>51</v>
      </c>
      <c r="H36" s="102"/>
      <c r="I36" s="102"/>
      <c r="J36" s="115" t="s">
        <v>59</v>
      </c>
      <c r="K36" s="105">
        <v>8700</v>
      </c>
      <c r="L36" s="106"/>
      <c r="M36" s="100"/>
      <c r="N36" s="113"/>
    </row>
    <row r="37" spans="1:14" ht="12.75" customHeight="1" hidden="1">
      <c r="A37" s="89"/>
      <c r="B37" s="114"/>
      <c r="C37" s="106"/>
      <c r="D37" s="87"/>
      <c r="E37" s="88"/>
      <c r="F37" s="151">
        <v>8700</v>
      </c>
      <c r="G37" s="153" t="s">
        <v>52</v>
      </c>
      <c r="H37" s="101"/>
      <c r="I37" s="101"/>
      <c r="J37" s="115" t="s">
        <v>60</v>
      </c>
      <c r="K37" s="105">
        <v>4680</v>
      </c>
      <c r="L37" s="106"/>
      <c r="M37" s="100"/>
      <c r="N37" s="113"/>
    </row>
    <row r="38" spans="1:14" ht="12.75" customHeight="1" hidden="1">
      <c r="A38" s="89"/>
      <c r="B38" s="114"/>
      <c r="C38" s="106"/>
      <c r="D38" s="87"/>
      <c r="E38" s="88"/>
      <c r="F38" s="152"/>
      <c r="G38" s="154"/>
      <c r="H38" s="104"/>
      <c r="I38" s="104"/>
      <c r="J38" s="115" t="s">
        <v>61</v>
      </c>
      <c r="K38" s="105">
        <v>4020</v>
      </c>
      <c r="L38" s="106"/>
      <c r="M38" s="100"/>
      <c r="N38" s="113"/>
    </row>
    <row r="39" spans="1:14" ht="15.75" customHeight="1" hidden="1">
      <c r="A39" s="89"/>
      <c r="B39" s="114"/>
      <c r="C39" s="106"/>
      <c r="D39" s="87"/>
      <c r="E39" s="88"/>
      <c r="F39" s="103">
        <v>8700</v>
      </c>
      <c r="G39" s="102" t="s">
        <v>53</v>
      </c>
      <c r="H39" s="102"/>
      <c r="I39" s="102"/>
      <c r="J39" s="115" t="s">
        <v>62</v>
      </c>
      <c r="K39" s="105">
        <v>8700</v>
      </c>
      <c r="L39" s="106"/>
      <c r="M39" s="100"/>
      <c r="N39" s="113"/>
    </row>
    <row r="40" spans="1:14" ht="12.75" customHeight="1" hidden="1">
      <c r="A40" s="89"/>
      <c r="B40" s="114"/>
      <c r="C40" s="106"/>
      <c r="D40" s="87"/>
      <c r="E40" s="88"/>
      <c r="F40" s="17" t="s">
        <v>24</v>
      </c>
      <c r="G40" s="102"/>
      <c r="H40" s="102"/>
      <c r="I40" s="102"/>
      <c r="J40" s="115"/>
      <c r="K40" s="105"/>
      <c r="L40" s="106"/>
      <c r="M40" s="100"/>
      <c r="N40" s="113"/>
    </row>
    <row r="41" spans="1:14" ht="13.5" customHeight="1" hidden="1">
      <c r="A41" s="89"/>
      <c r="B41" s="114"/>
      <c r="C41" s="106"/>
      <c r="D41" s="87"/>
      <c r="E41" s="88"/>
      <c r="F41" s="103">
        <v>8700</v>
      </c>
      <c r="G41" s="102" t="s">
        <v>54</v>
      </c>
      <c r="H41" s="102"/>
      <c r="I41" s="102"/>
      <c r="J41" s="115" t="s">
        <v>65</v>
      </c>
      <c r="K41" s="106">
        <v>932.87162</v>
      </c>
      <c r="L41" s="106"/>
      <c r="M41" s="100"/>
      <c r="N41" s="113"/>
    </row>
    <row r="42" spans="1:14" ht="12.75" customHeight="1" hidden="1">
      <c r="A42" s="89"/>
      <c r="B42" s="114"/>
      <c r="C42" s="106"/>
      <c r="D42" s="87"/>
      <c r="E42" s="88"/>
      <c r="F42" s="103">
        <v>8700</v>
      </c>
      <c r="G42" s="102" t="s">
        <v>55</v>
      </c>
      <c r="H42" s="102"/>
      <c r="I42" s="102"/>
      <c r="J42" s="115" t="s">
        <v>66</v>
      </c>
      <c r="K42" s="106">
        <v>16900</v>
      </c>
      <c r="L42" s="106"/>
      <c r="M42" s="100"/>
      <c r="N42" s="113"/>
    </row>
    <row r="43" spans="1:14" ht="12.75" customHeight="1" hidden="1">
      <c r="A43" s="89"/>
      <c r="B43" s="114"/>
      <c r="C43" s="106"/>
      <c r="D43" s="87"/>
      <c r="E43" s="88"/>
      <c r="F43" s="103">
        <v>8700</v>
      </c>
      <c r="G43" s="102" t="s">
        <v>56</v>
      </c>
      <c r="H43" s="102"/>
      <c r="I43" s="102"/>
      <c r="J43" s="115" t="s">
        <v>66</v>
      </c>
      <c r="K43" s="106">
        <v>25167.128</v>
      </c>
      <c r="L43" s="106"/>
      <c r="M43" s="100"/>
      <c r="N43" s="113"/>
    </row>
    <row r="44" spans="1:14" ht="12" customHeight="1" hidden="1">
      <c r="A44" s="89"/>
      <c r="B44" s="114"/>
      <c r="C44" s="106"/>
      <c r="D44" s="87"/>
      <c r="E44" s="88"/>
      <c r="F44" s="103">
        <v>8700</v>
      </c>
      <c r="G44" s="102" t="s">
        <v>57</v>
      </c>
      <c r="H44" s="102"/>
      <c r="I44" s="102"/>
      <c r="J44" s="115"/>
      <c r="K44" s="105"/>
      <c r="L44" s="106"/>
      <c r="M44" s="100"/>
      <c r="N44" s="113"/>
    </row>
    <row r="45" spans="1:14" ht="13.5" customHeight="1" hidden="1">
      <c r="A45" s="89"/>
      <c r="B45" s="114"/>
      <c r="C45" s="106"/>
      <c r="D45" s="87"/>
      <c r="E45" s="88"/>
      <c r="F45" s="103">
        <v>8200</v>
      </c>
      <c r="G45" s="102" t="s">
        <v>58</v>
      </c>
      <c r="H45" s="102"/>
      <c r="I45" s="102"/>
      <c r="J45" s="115"/>
      <c r="K45" s="105"/>
      <c r="L45" s="106"/>
      <c r="M45" s="100"/>
      <c r="N45" s="113"/>
    </row>
    <row r="46" spans="1:14" s="6" customFormat="1" ht="12" customHeight="1">
      <c r="A46" s="1"/>
      <c r="B46" s="22" t="s">
        <v>11</v>
      </c>
      <c r="C46" s="89">
        <v>0</v>
      </c>
      <c r="D46" s="24"/>
      <c r="E46" s="23"/>
      <c r="F46" s="16"/>
      <c r="G46" s="28"/>
      <c r="H46" s="16"/>
      <c r="I46" s="16"/>
      <c r="J46" s="25"/>
      <c r="K46" s="89"/>
      <c r="L46" s="89">
        <v>0</v>
      </c>
      <c r="M46" s="26"/>
      <c r="N46" s="89">
        <v>0</v>
      </c>
    </row>
    <row r="47" spans="1:14" s="6" customFormat="1" ht="12.75">
      <c r="A47" s="7" t="s">
        <v>16</v>
      </c>
      <c r="B47" s="8" t="s">
        <v>17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0"/>
    </row>
    <row r="48" spans="1:14" ht="11.25" customHeight="1">
      <c r="A48" s="89"/>
      <c r="B48" s="99" t="s">
        <v>11</v>
      </c>
      <c r="C48" s="89">
        <v>0</v>
      </c>
      <c r="D48" s="89"/>
      <c r="E48" s="89"/>
      <c r="F48" s="116"/>
      <c r="G48" s="89"/>
      <c r="H48" s="89"/>
      <c r="I48" s="89"/>
      <c r="J48" s="89"/>
      <c r="K48" s="89"/>
      <c r="L48" s="89">
        <v>0</v>
      </c>
      <c r="M48" s="99"/>
      <c r="N48" s="99"/>
    </row>
    <row r="49" spans="1:14" s="6" customFormat="1" ht="13.5" customHeight="1">
      <c r="A49" s="7" t="s">
        <v>18</v>
      </c>
      <c r="B49" s="11" t="s">
        <v>19</v>
      </c>
      <c r="C49" s="1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s="6" customFormat="1" ht="12.75" customHeight="1">
      <c r="A50" s="1"/>
      <c r="B50" s="13" t="s">
        <v>11</v>
      </c>
      <c r="C50" s="26">
        <v>669220.7</v>
      </c>
      <c r="D50" s="26"/>
      <c r="E50" s="26"/>
      <c r="F50" s="26"/>
      <c r="G50" s="26"/>
      <c r="H50" s="26"/>
      <c r="I50" s="26">
        <v>662500.6</v>
      </c>
      <c r="J50" s="26"/>
      <c r="K50" s="26">
        <v>0</v>
      </c>
      <c r="L50" s="26">
        <v>698500.6</v>
      </c>
      <c r="M50" s="26"/>
      <c r="N50" s="26">
        <v>698500.6</v>
      </c>
    </row>
    <row r="56" ht="12.75">
      <c r="E56" s="86" t="s">
        <v>8</v>
      </c>
    </row>
  </sheetData>
  <sheetProtection/>
  <mergeCells count="31">
    <mergeCell ref="F34:F35"/>
    <mergeCell ref="G34:G35"/>
    <mergeCell ref="F37:F38"/>
    <mergeCell ref="G37:G38"/>
    <mergeCell ref="B14:N14"/>
    <mergeCell ref="B17:N17"/>
    <mergeCell ref="B19:N19"/>
    <mergeCell ref="B21:N21"/>
    <mergeCell ref="E22:E31"/>
    <mergeCell ref="F23:F24"/>
    <mergeCell ref="G23:G24"/>
    <mergeCell ref="F25:F26"/>
    <mergeCell ref="G25:G26"/>
    <mergeCell ref="F27:F28"/>
    <mergeCell ref="A22:A31"/>
    <mergeCell ref="B22:B31"/>
    <mergeCell ref="C22:C31"/>
    <mergeCell ref="D22:D31"/>
    <mergeCell ref="F30:F31"/>
    <mergeCell ref="G30:G31"/>
    <mergeCell ref="G27:G28"/>
    <mergeCell ref="A1:N1"/>
    <mergeCell ref="A2:A3"/>
    <mergeCell ref="B2:B3"/>
    <mergeCell ref="C2:C3"/>
    <mergeCell ref="D2:D3"/>
    <mergeCell ref="E2:E3"/>
    <mergeCell ref="F2:G2"/>
    <mergeCell ref="H2:I2"/>
    <mergeCell ref="J2:K2"/>
    <mergeCell ref="L2:N2"/>
  </mergeCells>
  <printOptions/>
  <pageMargins left="0.42" right="0.17" top="0.41" bottom="0.16" header="0.17" footer="0.16"/>
  <pageSetup fitToHeight="2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2"/>
  </sheetPr>
  <dimension ref="A1:N24"/>
  <sheetViews>
    <sheetView zoomScalePageLayoutView="0" workbookViewId="0" topLeftCell="A4">
      <selection activeCell="O16" sqref="O16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1.625" style="0" bestFit="1" customWidth="1"/>
    <col min="12" max="12" width="12.75390625" style="0" customWidth="1"/>
    <col min="13" max="13" width="11.625" style="0" customWidth="1"/>
    <col min="14" max="14" width="12.375" style="0" customWidth="1"/>
  </cols>
  <sheetData>
    <row r="1" spans="1:14" ht="51" customHeight="1">
      <c r="A1" s="131" t="s">
        <v>116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48" customHeight="1">
      <c r="A2" s="195" t="s">
        <v>0</v>
      </c>
      <c r="B2" s="195" t="s">
        <v>2</v>
      </c>
      <c r="C2" s="197" t="s">
        <v>117</v>
      </c>
      <c r="D2" s="199" t="s">
        <v>1</v>
      </c>
      <c r="E2" s="197" t="s">
        <v>7</v>
      </c>
      <c r="F2" s="201" t="s">
        <v>30</v>
      </c>
      <c r="G2" s="202"/>
      <c r="H2" s="201" t="s">
        <v>118</v>
      </c>
      <c r="I2" s="202"/>
      <c r="J2" s="201" t="s">
        <v>70</v>
      </c>
      <c r="K2" s="202"/>
      <c r="L2" s="201" t="s">
        <v>119</v>
      </c>
      <c r="M2" s="203"/>
      <c r="N2" s="202"/>
    </row>
    <row r="3" spans="1:14" ht="33" customHeight="1">
      <c r="A3" s="196"/>
      <c r="B3" s="196"/>
      <c r="C3" s="198"/>
      <c r="D3" s="200"/>
      <c r="E3" s="198"/>
      <c r="F3" s="129" t="s">
        <v>21</v>
      </c>
      <c r="G3" s="129" t="s">
        <v>3</v>
      </c>
      <c r="H3" s="129" t="s">
        <v>22</v>
      </c>
      <c r="I3" s="129" t="s">
        <v>69</v>
      </c>
      <c r="J3" s="129" t="s">
        <v>22</v>
      </c>
      <c r="K3" s="129" t="s">
        <v>69</v>
      </c>
      <c r="L3" s="130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29" customFormat="1" ht="18" customHeight="1">
      <c r="A5" s="30" t="s">
        <v>9</v>
      </c>
      <c r="B5" s="31" t="s">
        <v>10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1:14" s="43" customFormat="1" ht="18" customHeight="1">
      <c r="A6" s="34"/>
      <c r="B6" s="35" t="s">
        <v>67</v>
      </c>
      <c r="C6" s="36"/>
      <c r="D6" s="34" t="s">
        <v>71</v>
      </c>
      <c r="E6" s="37">
        <v>7.93</v>
      </c>
      <c r="F6" s="38">
        <v>396708.6</v>
      </c>
      <c r="G6" s="39">
        <v>41865</v>
      </c>
      <c r="H6" s="40"/>
      <c r="I6" s="38"/>
      <c r="J6" s="39">
        <v>41864</v>
      </c>
      <c r="K6" s="38">
        <v>396708.6</v>
      </c>
      <c r="L6" s="38">
        <v>0</v>
      </c>
      <c r="M6" s="42"/>
      <c r="N6" s="41">
        <f aca="true" t="shared" si="0" ref="N6:N11">L6</f>
        <v>0</v>
      </c>
    </row>
    <row r="7" spans="1:14" s="43" customFormat="1" ht="18" customHeight="1">
      <c r="A7" s="34"/>
      <c r="B7" s="35" t="s">
        <v>67</v>
      </c>
      <c r="C7" s="36"/>
      <c r="D7" s="34" t="s">
        <v>72</v>
      </c>
      <c r="E7" s="37">
        <v>7.93</v>
      </c>
      <c r="F7" s="38">
        <v>265792</v>
      </c>
      <c r="G7" s="39">
        <v>41865</v>
      </c>
      <c r="H7" s="40"/>
      <c r="I7" s="38"/>
      <c r="J7" s="39">
        <v>41864</v>
      </c>
      <c r="K7" s="38">
        <v>265792</v>
      </c>
      <c r="L7" s="38">
        <v>0</v>
      </c>
      <c r="M7" s="42"/>
      <c r="N7" s="41">
        <f t="shared" si="0"/>
        <v>0</v>
      </c>
    </row>
    <row r="8" spans="1:14" s="43" customFormat="1" ht="18" customHeight="1">
      <c r="A8" s="34"/>
      <c r="B8" s="35" t="s">
        <v>109</v>
      </c>
      <c r="C8" s="36">
        <v>100000</v>
      </c>
      <c r="D8" s="34" t="s">
        <v>110</v>
      </c>
      <c r="E8" s="37">
        <v>11.75</v>
      </c>
      <c r="F8" s="38">
        <v>100000</v>
      </c>
      <c r="G8" s="39">
        <v>42214</v>
      </c>
      <c r="H8" s="39">
        <v>41850</v>
      </c>
      <c r="I8" s="38">
        <v>100000</v>
      </c>
      <c r="J8" s="40"/>
      <c r="K8" s="41"/>
      <c r="L8" s="38">
        <v>100000</v>
      </c>
      <c r="M8" s="42"/>
      <c r="N8" s="41">
        <f t="shared" si="0"/>
        <v>100000</v>
      </c>
    </row>
    <row r="9" spans="1:14" s="43" customFormat="1" ht="18" customHeight="1">
      <c r="A9" s="34"/>
      <c r="B9" s="35" t="s">
        <v>109</v>
      </c>
      <c r="C9" s="36">
        <v>662500.6</v>
      </c>
      <c r="D9" s="34" t="s">
        <v>115</v>
      </c>
      <c r="E9" s="37">
        <v>11.4</v>
      </c>
      <c r="F9" s="38">
        <v>662500.6</v>
      </c>
      <c r="G9" s="39">
        <v>42228</v>
      </c>
      <c r="H9" s="39">
        <v>41864</v>
      </c>
      <c r="I9" s="38">
        <v>662500.6</v>
      </c>
      <c r="J9" s="40"/>
      <c r="K9" s="41"/>
      <c r="L9" s="38">
        <v>662500.6</v>
      </c>
      <c r="M9" s="42"/>
      <c r="N9" s="41">
        <f t="shared" si="0"/>
        <v>662500.6</v>
      </c>
    </row>
    <row r="10" spans="1:14" s="43" customFormat="1" ht="18" customHeight="1">
      <c r="A10" s="34"/>
      <c r="B10" s="35" t="s">
        <v>109</v>
      </c>
      <c r="C10" s="36"/>
      <c r="D10" s="34" t="s">
        <v>110</v>
      </c>
      <c r="E10" s="37">
        <v>11.75</v>
      </c>
      <c r="F10" s="38">
        <v>110000</v>
      </c>
      <c r="G10" s="39">
        <v>42214</v>
      </c>
      <c r="H10" s="39">
        <v>41906</v>
      </c>
      <c r="I10" s="38">
        <v>110000</v>
      </c>
      <c r="J10" s="40"/>
      <c r="K10" s="41"/>
      <c r="L10" s="38">
        <v>110000</v>
      </c>
      <c r="M10" s="42"/>
      <c r="N10" s="41">
        <f t="shared" si="0"/>
        <v>110000</v>
      </c>
    </row>
    <row r="11" spans="1:14" s="29" customFormat="1" ht="18" customHeight="1">
      <c r="A11" s="44"/>
      <c r="B11" s="45" t="s">
        <v>11</v>
      </c>
      <c r="C11" s="46">
        <f>SUM(C6:C9)</f>
        <v>762500.6</v>
      </c>
      <c r="D11" s="44"/>
      <c r="E11" s="44"/>
      <c r="F11" s="47">
        <f>SUM(F6:F10)</f>
        <v>1535001.2</v>
      </c>
      <c r="G11" s="48"/>
      <c r="H11" s="48"/>
      <c r="I11" s="47">
        <f>SUM(I6:I10)</f>
        <v>872500.6</v>
      </c>
      <c r="J11" s="47"/>
      <c r="K11" s="47">
        <f>SUM(K6:K9)</f>
        <v>662500.6</v>
      </c>
      <c r="L11" s="49">
        <f>SUM(L6:L10)</f>
        <v>872500.6</v>
      </c>
      <c r="M11" s="47"/>
      <c r="N11" s="47">
        <f t="shared" si="0"/>
        <v>872500.6</v>
      </c>
    </row>
    <row r="12" spans="1:14" s="29" customFormat="1" ht="18" customHeight="1">
      <c r="A12" s="30" t="s">
        <v>12</v>
      </c>
      <c r="B12" s="180" t="s">
        <v>20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2"/>
    </row>
    <row r="13" spans="1:14" s="43" customFormat="1" ht="18" customHeight="1">
      <c r="A13" s="50"/>
      <c r="B13" s="51" t="s">
        <v>42</v>
      </c>
      <c r="C13" s="36">
        <v>36000</v>
      </c>
      <c r="D13" s="34" t="s">
        <v>74</v>
      </c>
      <c r="E13" s="34">
        <v>4</v>
      </c>
      <c r="F13" s="41">
        <v>36000</v>
      </c>
      <c r="G13" s="39">
        <v>41989</v>
      </c>
      <c r="H13" s="39"/>
      <c r="I13" s="41"/>
      <c r="J13" s="40"/>
      <c r="K13" s="34"/>
      <c r="L13" s="41">
        <v>36000</v>
      </c>
      <c r="M13" s="42"/>
      <c r="N13" s="41">
        <v>36000</v>
      </c>
    </row>
    <row r="14" spans="1:14" s="29" customFormat="1" ht="18" customHeight="1">
      <c r="A14" s="44"/>
      <c r="B14" s="52" t="s">
        <v>11</v>
      </c>
      <c r="C14" s="46">
        <f>C13</f>
        <v>36000</v>
      </c>
      <c r="D14" s="44"/>
      <c r="E14" s="44"/>
      <c r="F14" s="47">
        <f>F13</f>
        <v>36000</v>
      </c>
      <c r="G14" s="44"/>
      <c r="H14" s="44"/>
      <c r="I14" s="47">
        <f>I13</f>
        <v>0</v>
      </c>
      <c r="J14" s="44"/>
      <c r="K14" s="47">
        <v>0</v>
      </c>
      <c r="L14" s="47">
        <f>L13</f>
        <v>36000</v>
      </c>
      <c r="M14" s="52"/>
      <c r="N14" s="47">
        <f>L14</f>
        <v>36000</v>
      </c>
    </row>
    <row r="15" spans="1:14" s="29" customFormat="1" ht="18" customHeight="1">
      <c r="A15" s="30" t="s">
        <v>13</v>
      </c>
      <c r="B15" s="180" t="s">
        <v>43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2"/>
    </row>
    <row r="16" spans="1:14" s="43" customFormat="1" ht="18" customHeight="1">
      <c r="A16" s="34"/>
      <c r="B16" s="53" t="s">
        <v>11</v>
      </c>
      <c r="C16" s="34">
        <v>0</v>
      </c>
      <c r="D16" s="34"/>
      <c r="E16" s="34"/>
      <c r="F16" s="34"/>
      <c r="G16" s="34"/>
      <c r="H16" s="34"/>
      <c r="I16" s="34"/>
      <c r="J16" s="34"/>
      <c r="K16" s="34"/>
      <c r="L16" s="34">
        <v>0</v>
      </c>
      <c r="M16" s="53"/>
      <c r="N16" s="34">
        <v>0</v>
      </c>
    </row>
    <row r="17" spans="1:14" s="29" customFormat="1" ht="18" customHeight="1">
      <c r="A17" s="30" t="s">
        <v>14</v>
      </c>
      <c r="B17" s="180" t="s">
        <v>44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2"/>
    </row>
    <row r="18" spans="1:14" s="43" customFormat="1" ht="18" customHeight="1">
      <c r="A18" s="34"/>
      <c r="B18" s="53" t="s">
        <v>11</v>
      </c>
      <c r="C18" s="34">
        <v>0</v>
      </c>
      <c r="D18" s="34"/>
      <c r="E18" s="34"/>
      <c r="F18" s="34"/>
      <c r="G18" s="34"/>
      <c r="H18" s="34"/>
      <c r="I18" s="34"/>
      <c r="J18" s="34"/>
      <c r="K18" s="34"/>
      <c r="L18" s="34">
        <v>0</v>
      </c>
      <c r="M18" s="53"/>
      <c r="N18" s="34">
        <v>0</v>
      </c>
    </row>
    <row r="19" spans="1:14" s="29" customFormat="1" ht="21" customHeight="1">
      <c r="A19" s="30" t="s">
        <v>15</v>
      </c>
      <c r="B19" s="180" t="s">
        <v>45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2"/>
    </row>
    <row r="20" spans="1:14" s="29" customFormat="1" ht="21" customHeight="1">
      <c r="A20" s="44"/>
      <c r="B20" s="76" t="s">
        <v>11</v>
      </c>
      <c r="C20" s="34">
        <v>0</v>
      </c>
      <c r="D20" s="77"/>
      <c r="E20" s="78"/>
      <c r="F20" s="79"/>
      <c r="G20" s="80"/>
      <c r="H20" s="79"/>
      <c r="I20" s="79"/>
      <c r="J20" s="81"/>
      <c r="K20" s="34"/>
      <c r="L20" s="34">
        <v>0</v>
      </c>
      <c r="M20" s="82"/>
      <c r="N20" s="34">
        <v>0</v>
      </c>
    </row>
    <row r="21" spans="1:14" s="29" customFormat="1" ht="18" customHeight="1">
      <c r="A21" s="30" t="s">
        <v>16</v>
      </c>
      <c r="B21" s="31" t="s">
        <v>17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</row>
    <row r="22" spans="1:14" s="43" customFormat="1" ht="18" customHeight="1">
      <c r="A22" s="34"/>
      <c r="B22" s="53" t="s">
        <v>11</v>
      </c>
      <c r="C22" s="34">
        <v>0</v>
      </c>
      <c r="D22" s="34"/>
      <c r="E22" s="34"/>
      <c r="F22" s="83"/>
      <c r="G22" s="34"/>
      <c r="H22" s="34"/>
      <c r="I22" s="34"/>
      <c r="J22" s="34"/>
      <c r="K22" s="34"/>
      <c r="L22" s="34">
        <v>0</v>
      </c>
      <c r="M22" s="53"/>
      <c r="N22" s="53"/>
    </row>
    <row r="23" spans="1:14" s="29" customFormat="1" ht="18" customHeight="1">
      <c r="A23" s="30" t="s">
        <v>18</v>
      </c>
      <c r="B23" s="84" t="s">
        <v>19</v>
      </c>
      <c r="C23" s="8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s="29" customFormat="1" ht="18" customHeight="1">
      <c r="A24" s="44"/>
      <c r="B24" s="52" t="s">
        <v>11</v>
      </c>
      <c r="C24" s="82">
        <f>SUM(C11,C14)</f>
        <v>798500.6</v>
      </c>
      <c r="D24" s="82"/>
      <c r="E24" s="82"/>
      <c r="F24" s="82"/>
      <c r="G24" s="82"/>
      <c r="H24" s="82"/>
      <c r="I24" s="82">
        <f>I11+I14</f>
        <v>872500.6</v>
      </c>
      <c r="J24" s="82"/>
      <c r="K24" s="82">
        <f>K11+K14+K20</f>
        <v>662500.6</v>
      </c>
      <c r="L24" s="82">
        <f>L11+L14</f>
        <v>908500.6</v>
      </c>
      <c r="M24" s="82"/>
      <c r="N24" s="82">
        <f>SUM(N11,N14)</f>
        <v>908500.6</v>
      </c>
    </row>
  </sheetData>
  <sheetProtection/>
  <mergeCells count="14">
    <mergeCell ref="F2:G2"/>
    <mergeCell ref="H2:I2"/>
    <mergeCell ref="J2:K2"/>
    <mergeCell ref="L2:N2"/>
    <mergeCell ref="B12:N12"/>
    <mergeCell ref="B15:N15"/>
    <mergeCell ref="B17:N17"/>
    <mergeCell ref="B19:N19"/>
    <mergeCell ref="A1:N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2"/>
  </sheetPr>
  <dimension ref="A1:N24"/>
  <sheetViews>
    <sheetView zoomScalePageLayoutView="0" workbookViewId="0" topLeftCell="A1">
      <selection activeCell="B19" sqref="B19:N19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1.625" style="0" bestFit="1" customWidth="1"/>
    <col min="12" max="12" width="12.75390625" style="0" customWidth="1"/>
    <col min="13" max="13" width="11.625" style="0" customWidth="1"/>
    <col min="14" max="14" width="12.375" style="0" customWidth="1"/>
  </cols>
  <sheetData>
    <row r="1" spans="1:14" ht="51" customHeight="1">
      <c r="A1" s="131" t="s">
        <v>120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48" customHeight="1">
      <c r="A2" s="195" t="s">
        <v>0</v>
      </c>
      <c r="B2" s="195" t="s">
        <v>2</v>
      </c>
      <c r="C2" s="197" t="s">
        <v>121</v>
      </c>
      <c r="D2" s="199" t="s">
        <v>1</v>
      </c>
      <c r="E2" s="197" t="s">
        <v>7</v>
      </c>
      <c r="F2" s="201" t="s">
        <v>30</v>
      </c>
      <c r="G2" s="202"/>
      <c r="H2" s="201" t="s">
        <v>122</v>
      </c>
      <c r="I2" s="202"/>
      <c r="J2" s="201" t="s">
        <v>70</v>
      </c>
      <c r="K2" s="202"/>
      <c r="L2" s="201" t="s">
        <v>123</v>
      </c>
      <c r="M2" s="203"/>
      <c r="N2" s="202"/>
    </row>
    <row r="3" spans="1:14" ht="33" customHeight="1">
      <c r="A3" s="196"/>
      <c r="B3" s="196"/>
      <c r="C3" s="198"/>
      <c r="D3" s="200"/>
      <c r="E3" s="198"/>
      <c r="F3" s="129" t="s">
        <v>21</v>
      </c>
      <c r="G3" s="129" t="s">
        <v>3</v>
      </c>
      <c r="H3" s="129" t="s">
        <v>22</v>
      </c>
      <c r="I3" s="129" t="s">
        <v>69</v>
      </c>
      <c r="J3" s="129" t="s">
        <v>22</v>
      </c>
      <c r="K3" s="129" t="s">
        <v>69</v>
      </c>
      <c r="L3" s="130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29" customFormat="1" ht="18" customHeight="1">
      <c r="A5" s="30" t="s">
        <v>9</v>
      </c>
      <c r="B5" s="31" t="s">
        <v>10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1:14" s="43" customFormat="1" ht="18" customHeight="1">
      <c r="A6" s="34"/>
      <c r="B6" s="35" t="s">
        <v>67</v>
      </c>
      <c r="C6" s="36"/>
      <c r="D6" s="34" t="s">
        <v>71</v>
      </c>
      <c r="E6" s="37">
        <v>7.93</v>
      </c>
      <c r="F6" s="38">
        <v>396708.6</v>
      </c>
      <c r="G6" s="39">
        <v>41865</v>
      </c>
      <c r="H6" s="40"/>
      <c r="I6" s="38"/>
      <c r="J6" s="39">
        <v>41864</v>
      </c>
      <c r="K6" s="38">
        <v>396708.6</v>
      </c>
      <c r="L6" s="38">
        <v>0</v>
      </c>
      <c r="M6" s="42"/>
      <c r="N6" s="41">
        <f aca="true" t="shared" si="0" ref="N6:N11">L6</f>
        <v>0</v>
      </c>
    </row>
    <row r="7" spans="1:14" s="43" customFormat="1" ht="18" customHeight="1">
      <c r="A7" s="34"/>
      <c r="B7" s="35" t="s">
        <v>67</v>
      </c>
      <c r="C7" s="36"/>
      <c r="D7" s="34" t="s">
        <v>72</v>
      </c>
      <c r="E7" s="37">
        <v>7.93</v>
      </c>
      <c r="F7" s="38">
        <v>265792</v>
      </c>
      <c r="G7" s="39">
        <v>41865</v>
      </c>
      <c r="H7" s="40"/>
      <c r="I7" s="38"/>
      <c r="J7" s="39">
        <v>41864</v>
      </c>
      <c r="K7" s="38">
        <v>265792</v>
      </c>
      <c r="L7" s="38">
        <v>0</v>
      </c>
      <c r="M7" s="42"/>
      <c r="N7" s="41">
        <f t="shared" si="0"/>
        <v>0</v>
      </c>
    </row>
    <row r="8" spans="1:14" s="43" customFormat="1" ht="18" customHeight="1">
      <c r="A8" s="34"/>
      <c r="B8" s="35" t="s">
        <v>109</v>
      </c>
      <c r="C8" s="36">
        <v>100000</v>
      </c>
      <c r="D8" s="34" t="s">
        <v>110</v>
      </c>
      <c r="E8" s="37">
        <v>11.75</v>
      </c>
      <c r="F8" s="38">
        <v>100000</v>
      </c>
      <c r="G8" s="39">
        <v>42214</v>
      </c>
      <c r="H8" s="39">
        <v>41850</v>
      </c>
      <c r="I8" s="38">
        <v>100000</v>
      </c>
      <c r="J8" s="40"/>
      <c r="K8" s="41"/>
      <c r="L8" s="38">
        <v>100000</v>
      </c>
      <c r="M8" s="42"/>
      <c r="N8" s="41">
        <f t="shared" si="0"/>
        <v>100000</v>
      </c>
    </row>
    <row r="9" spans="1:14" s="43" customFormat="1" ht="18" customHeight="1">
      <c r="A9" s="34"/>
      <c r="B9" s="35" t="s">
        <v>109</v>
      </c>
      <c r="C9" s="36">
        <v>662500.6</v>
      </c>
      <c r="D9" s="34" t="s">
        <v>115</v>
      </c>
      <c r="E9" s="37">
        <v>11.4</v>
      </c>
      <c r="F9" s="38">
        <v>662500.6</v>
      </c>
      <c r="G9" s="39">
        <v>42228</v>
      </c>
      <c r="H9" s="39">
        <v>41864</v>
      </c>
      <c r="I9" s="38">
        <v>662500.6</v>
      </c>
      <c r="J9" s="40"/>
      <c r="K9" s="41"/>
      <c r="L9" s="38">
        <v>662500.6</v>
      </c>
      <c r="M9" s="42"/>
      <c r="N9" s="41">
        <f t="shared" si="0"/>
        <v>662500.6</v>
      </c>
    </row>
    <row r="10" spans="1:14" s="43" customFormat="1" ht="18" customHeight="1">
      <c r="A10" s="34"/>
      <c r="B10" s="35" t="s">
        <v>109</v>
      </c>
      <c r="C10" s="36">
        <v>110000</v>
      </c>
      <c r="D10" s="34" t="s">
        <v>110</v>
      </c>
      <c r="E10" s="37">
        <v>11.75</v>
      </c>
      <c r="F10" s="38">
        <v>110000</v>
      </c>
      <c r="G10" s="39">
        <v>42214</v>
      </c>
      <c r="H10" s="39">
        <v>41906</v>
      </c>
      <c r="I10" s="38">
        <v>110000</v>
      </c>
      <c r="J10" s="40"/>
      <c r="K10" s="41"/>
      <c r="L10" s="38">
        <v>110000</v>
      </c>
      <c r="M10" s="42"/>
      <c r="N10" s="41">
        <f t="shared" si="0"/>
        <v>110000</v>
      </c>
    </row>
    <row r="11" spans="1:14" s="29" customFormat="1" ht="18" customHeight="1">
      <c r="A11" s="44"/>
      <c r="B11" s="45" t="s">
        <v>11</v>
      </c>
      <c r="C11" s="46">
        <f>SUM(C6:C10)</f>
        <v>872500.6</v>
      </c>
      <c r="D11" s="44"/>
      <c r="E11" s="44"/>
      <c r="F11" s="47">
        <f>SUM(F6:F10)</f>
        <v>1535001.2</v>
      </c>
      <c r="G11" s="48"/>
      <c r="H11" s="48"/>
      <c r="I11" s="47">
        <f>SUM(I6:I10)</f>
        <v>872500.6</v>
      </c>
      <c r="J11" s="47"/>
      <c r="K11" s="47">
        <f>SUM(K6:K9)</f>
        <v>662500.6</v>
      </c>
      <c r="L11" s="49">
        <f>SUM(L6:L10)</f>
        <v>872500.6</v>
      </c>
      <c r="M11" s="47"/>
      <c r="N11" s="47">
        <f t="shared" si="0"/>
        <v>872500.6</v>
      </c>
    </row>
    <row r="12" spans="1:14" s="29" customFormat="1" ht="18" customHeight="1">
      <c r="A12" s="30" t="s">
        <v>12</v>
      </c>
      <c r="B12" s="180" t="s">
        <v>20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2"/>
    </row>
    <row r="13" spans="1:14" s="43" customFormat="1" ht="18" customHeight="1">
      <c r="A13" s="50"/>
      <c r="B13" s="51" t="s">
        <v>42</v>
      </c>
      <c r="C13" s="36">
        <v>36000</v>
      </c>
      <c r="D13" s="34" t="s">
        <v>74</v>
      </c>
      <c r="E13" s="34">
        <v>4</v>
      </c>
      <c r="F13" s="41">
        <v>36000</v>
      </c>
      <c r="G13" s="39">
        <v>41989</v>
      </c>
      <c r="H13" s="39"/>
      <c r="I13" s="41"/>
      <c r="J13" s="40"/>
      <c r="K13" s="34"/>
      <c r="L13" s="41">
        <v>36000</v>
      </c>
      <c r="M13" s="42"/>
      <c r="N13" s="41">
        <v>36000</v>
      </c>
    </row>
    <row r="14" spans="1:14" s="29" customFormat="1" ht="18" customHeight="1">
      <c r="A14" s="44"/>
      <c r="B14" s="52" t="s">
        <v>11</v>
      </c>
      <c r="C14" s="46">
        <f>C13</f>
        <v>36000</v>
      </c>
      <c r="D14" s="44"/>
      <c r="E14" s="44"/>
      <c r="F14" s="47">
        <f>F13</f>
        <v>36000</v>
      </c>
      <c r="G14" s="44"/>
      <c r="H14" s="44"/>
      <c r="I14" s="47">
        <f>I13</f>
        <v>0</v>
      </c>
      <c r="J14" s="44"/>
      <c r="K14" s="47">
        <v>0</v>
      </c>
      <c r="L14" s="47">
        <f>L13</f>
        <v>36000</v>
      </c>
      <c r="M14" s="52"/>
      <c r="N14" s="47">
        <f>L14</f>
        <v>36000</v>
      </c>
    </row>
    <row r="15" spans="1:14" s="29" customFormat="1" ht="18" customHeight="1">
      <c r="A15" s="30" t="s">
        <v>13</v>
      </c>
      <c r="B15" s="180" t="s">
        <v>43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2"/>
    </row>
    <row r="16" spans="1:14" s="43" customFormat="1" ht="18" customHeight="1">
      <c r="A16" s="34"/>
      <c r="B16" s="53" t="s">
        <v>11</v>
      </c>
      <c r="C16" s="34">
        <v>0</v>
      </c>
      <c r="D16" s="34"/>
      <c r="E16" s="34"/>
      <c r="F16" s="34"/>
      <c r="G16" s="34"/>
      <c r="H16" s="34"/>
      <c r="I16" s="34"/>
      <c r="J16" s="34"/>
      <c r="K16" s="34"/>
      <c r="L16" s="34">
        <v>0</v>
      </c>
      <c r="M16" s="53"/>
      <c r="N16" s="34">
        <v>0</v>
      </c>
    </row>
    <row r="17" spans="1:14" s="29" customFormat="1" ht="18" customHeight="1">
      <c r="A17" s="30" t="s">
        <v>14</v>
      </c>
      <c r="B17" s="180" t="s">
        <v>44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2"/>
    </row>
    <row r="18" spans="1:14" s="43" customFormat="1" ht="18" customHeight="1">
      <c r="A18" s="34"/>
      <c r="B18" s="53" t="s">
        <v>11</v>
      </c>
      <c r="C18" s="34">
        <v>0</v>
      </c>
      <c r="D18" s="34"/>
      <c r="E18" s="34"/>
      <c r="F18" s="34"/>
      <c r="G18" s="34"/>
      <c r="H18" s="34"/>
      <c r="I18" s="34"/>
      <c r="J18" s="34"/>
      <c r="K18" s="34"/>
      <c r="L18" s="34">
        <v>0</v>
      </c>
      <c r="M18" s="53"/>
      <c r="N18" s="34">
        <v>0</v>
      </c>
    </row>
    <row r="19" spans="1:14" s="29" customFormat="1" ht="18" customHeight="1">
      <c r="A19" s="30" t="s">
        <v>15</v>
      </c>
      <c r="B19" s="180" t="s">
        <v>45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2"/>
    </row>
    <row r="20" spans="1:14" s="29" customFormat="1" ht="18" customHeight="1">
      <c r="A20" s="44"/>
      <c r="B20" s="76" t="s">
        <v>11</v>
      </c>
      <c r="C20" s="34">
        <v>0</v>
      </c>
      <c r="D20" s="77"/>
      <c r="E20" s="78"/>
      <c r="F20" s="79"/>
      <c r="G20" s="80"/>
      <c r="H20" s="79"/>
      <c r="I20" s="79"/>
      <c r="J20" s="81"/>
      <c r="K20" s="34"/>
      <c r="L20" s="34">
        <v>0</v>
      </c>
      <c r="M20" s="82"/>
      <c r="N20" s="34">
        <v>0</v>
      </c>
    </row>
    <row r="21" spans="1:14" s="29" customFormat="1" ht="18" customHeight="1">
      <c r="A21" s="30" t="s">
        <v>16</v>
      </c>
      <c r="B21" s="31" t="s">
        <v>17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</row>
    <row r="22" spans="1:14" s="43" customFormat="1" ht="18" customHeight="1">
      <c r="A22" s="34"/>
      <c r="B22" s="53" t="s">
        <v>11</v>
      </c>
      <c r="C22" s="34">
        <v>0</v>
      </c>
      <c r="D22" s="34"/>
      <c r="E22" s="34"/>
      <c r="F22" s="83"/>
      <c r="G22" s="34"/>
      <c r="H22" s="34"/>
      <c r="I22" s="34"/>
      <c r="J22" s="34"/>
      <c r="K22" s="34"/>
      <c r="L22" s="34">
        <v>0</v>
      </c>
      <c r="M22" s="53"/>
      <c r="N22" s="53"/>
    </row>
    <row r="23" spans="1:14" s="29" customFormat="1" ht="18" customHeight="1">
      <c r="A23" s="30" t="s">
        <v>18</v>
      </c>
      <c r="B23" s="84" t="s">
        <v>19</v>
      </c>
      <c r="C23" s="8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s="29" customFormat="1" ht="18" customHeight="1">
      <c r="A24" s="44"/>
      <c r="B24" s="52" t="s">
        <v>11</v>
      </c>
      <c r="C24" s="82">
        <f>SUM(C11,C14)</f>
        <v>908500.6</v>
      </c>
      <c r="D24" s="82"/>
      <c r="E24" s="82"/>
      <c r="F24" s="82"/>
      <c r="G24" s="82"/>
      <c r="H24" s="82"/>
      <c r="I24" s="82">
        <f>I11+I14</f>
        <v>872500.6</v>
      </c>
      <c r="J24" s="82"/>
      <c r="K24" s="82">
        <f>K11+K14+K20</f>
        <v>662500.6</v>
      </c>
      <c r="L24" s="82">
        <f>L11+L14</f>
        <v>908500.6</v>
      </c>
      <c r="M24" s="82"/>
      <c r="N24" s="82">
        <f>SUM(N11,N14)</f>
        <v>908500.6</v>
      </c>
    </row>
  </sheetData>
  <sheetProtection/>
  <mergeCells count="14">
    <mergeCell ref="F2:G2"/>
    <mergeCell ref="H2:I2"/>
    <mergeCell ref="J2:K2"/>
    <mergeCell ref="L2:N2"/>
    <mergeCell ref="B12:N12"/>
    <mergeCell ref="B15:N15"/>
    <mergeCell ref="B17:N17"/>
    <mergeCell ref="B19:N19"/>
    <mergeCell ref="A1:N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2"/>
  </sheetPr>
  <dimension ref="A1:N24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1.625" style="0" bestFit="1" customWidth="1"/>
    <col min="12" max="12" width="12.75390625" style="0" customWidth="1"/>
    <col min="13" max="13" width="11.625" style="0" customWidth="1"/>
    <col min="14" max="14" width="12.375" style="0" customWidth="1"/>
  </cols>
  <sheetData>
    <row r="1" spans="1:14" ht="51" customHeight="1">
      <c r="A1" s="131" t="s">
        <v>124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48" customHeight="1">
      <c r="A2" s="195" t="s">
        <v>0</v>
      </c>
      <c r="B2" s="195" t="s">
        <v>2</v>
      </c>
      <c r="C2" s="197" t="s">
        <v>125</v>
      </c>
      <c r="D2" s="199" t="s">
        <v>1</v>
      </c>
      <c r="E2" s="197" t="s">
        <v>7</v>
      </c>
      <c r="F2" s="201" t="s">
        <v>30</v>
      </c>
      <c r="G2" s="202"/>
      <c r="H2" s="201" t="s">
        <v>126</v>
      </c>
      <c r="I2" s="202"/>
      <c r="J2" s="201" t="s">
        <v>70</v>
      </c>
      <c r="K2" s="202"/>
      <c r="L2" s="201" t="s">
        <v>127</v>
      </c>
      <c r="M2" s="203"/>
      <c r="N2" s="202"/>
    </row>
    <row r="3" spans="1:14" ht="33" customHeight="1">
      <c r="A3" s="196"/>
      <c r="B3" s="196"/>
      <c r="C3" s="198"/>
      <c r="D3" s="200"/>
      <c r="E3" s="198"/>
      <c r="F3" s="129" t="s">
        <v>21</v>
      </c>
      <c r="G3" s="129" t="s">
        <v>3</v>
      </c>
      <c r="H3" s="129" t="s">
        <v>22</v>
      </c>
      <c r="I3" s="129" t="s">
        <v>69</v>
      </c>
      <c r="J3" s="129" t="s">
        <v>22</v>
      </c>
      <c r="K3" s="129" t="s">
        <v>69</v>
      </c>
      <c r="L3" s="130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29" customFormat="1" ht="18" customHeight="1">
      <c r="A5" s="30" t="s">
        <v>9</v>
      </c>
      <c r="B5" s="31" t="s">
        <v>10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1:14" s="43" customFormat="1" ht="18" customHeight="1">
      <c r="A6" s="34"/>
      <c r="B6" s="35" t="s">
        <v>67</v>
      </c>
      <c r="C6" s="36"/>
      <c r="D6" s="34" t="s">
        <v>71</v>
      </c>
      <c r="E6" s="37">
        <v>7.93</v>
      </c>
      <c r="F6" s="38">
        <v>396708.6</v>
      </c>
      <c r="G6" s="39">
        <v>41865</v>
      </c>
      <c r="H6" s="40"/>
      <c r="I6" s="38"/>
      <c r="J6" s="39">
        <v>41864</v>
      </c>
      <c r="K6" s="38">
        <v>396708.6</v>
      </c>
      <c r="L6" s="38">
        <v>0</v>
      </c>
      <c r="M6" s="42"/>
      <c r="N6" s="41">
        <f aca="true" t="shared" si="0" ref="N6:N11">L6</f>
        <v>0</v>
      </c>
    </row>
    <row r="7" spans="1:14" s="43" customFormat="1" ht="18" customHeight="1">
      <c r="A7" s="34"/>
      <c r="B7" s="35" t="s">
        <v>67</v>
      </c>
      <c r="C7" s="36"/>
      <c r="D7" s="34" t="s">
        <v>72</v>
      </c>
      <c r="E7" s="37">
        <v>7.93</v>
      </c>
      <c r="F7" s="38">
        <v>265792</v>
      </c>
      <c r="G7" s="39">
        <v>41865</v>
      </c>
      <c r="H7" s="40"/>
      <c r="I7" s="38"/>
      <c r="J7" s="39">
        <v>41864</v>
      </c>
      <c r="K7" s="38">
        <v>265792</v>
      </c>
      <c r="L7" s="38">
        <v>0</v>
      </c>
      <c r="M7" s="42"/>
      <c r="N7" s="41">
        <f t="shared" si="0"/>
        <v>0</v>
      </c>
    </row>
    <row r="8" spans="1:14" s="43" customFormat="1" ht="18" customHeight="1">
      <c r="A8" s="34"/>
      <c r="B8" s="35" t="s">
        <v>109</v>
      </c>
      <c r="C8" s="36">
        <v>100000</v>
      </c>
      <c r="D8" s="34" t="s">
        <v>110</v>
      </c>
      <c r="E8" s="37">
        <v>11.75</v>
      </c>
      <c r="F8" s="38">
        <v>100000</v>
      </c>
      <c r="G8" s="39">
        <v>42214</v>
      </c>
      <c r="H8" s="39">
        <v>41850</v>
      </c>
      <c r="I8" s="38">
        <v>100000</v>
      </c>
      <c r="J8" s="40"/>
      <c r="K8" s="41"/>
      <c r="L8" s="38">
        <v>100000</v>
      </c>
      <c r="M8" s="42"/>
      <c r="N8" s="41">
        <f t="shared" si="0"/>
        <v>100000</v>
      </c>
    </row>
    <row r="9" spans="1:14" s="43" customFormat="1" ht="18" customHeight="1">
      <c r="A9" s="34"/>
      <c r="B9" s="35" t="s">
        <v>109</v>
      </c>
      <c r="C9" s="36">
        <v>662500.6</v>
      </c>
      <c r="D9" s="34" t="s">
        <v>115</v>
      </c>
      <c r="E9" s="37">
        <v>11.4</v>
      </c>
      <c r="F9" s="38">
        <v>662500.6</v>
      </c>
      <c r="G9" s="39">
        <v>42228</v>
      </c>
      <c r="H9" s="39">
        <v>41864</v>
      </c>
      <c r="I9" s="38">
        <v>662500.6</v>
      </c>
      <c r="J9" s="40"/>
      <c r="K9" s="41"/>
      <c r="L9" s="38">
        <v>662500.6</v>
      </c>
      <c r="M9" s="42"/>
      <c r="N9" s="41">
        <f t="shared" si="0"/>
        <v>662500.6</v>
      </c>
    </row>
    <row r="10" spans="1:14" s="43" customFormat="1" ht="18" customHeight="1">
      <c r="A10" s="34"/>
      <c r="B10" s="35" t="s">
        <v>109</v>
      </c>
      <c r="C10" s="36">
        <v>110000</v>
      </c>
      <c r="D10" s="34" t="s">
        <v>110</v>
      </c>
      <c r="E10" s="37">
        <v>11.75</v>
      </c>
      <c r="F10" s="38">
        <v>110000</v>
      </c>
      <c r="G10" s="39">
        <v>42214</v>
      </c>
      <c r="H10" s="39">
        <v>41906</v>
      </c>
      <c r="I10" s="38">
        <v>110000</v>
      </c>
      <c r="J10" s="40"/>
      <c r="K10" s="41"/>
      <c r="L10" s="38">
        <v>110000</v>
      </c>
      <c r="M10" s="42"/>
      <c r="N10" s="41">
        <f t="shared" si="0"/>
        <v>110000</v>
      </c>
    </row>
    <row r="11" spans="1:14" s="29" customFormat="1" ht="18" customHeight="1">
      <c r="A11" s="44"/>
      <c r="B11" s="45" t="s">
        <v>11</v>
      </c>
      <c r="C11" s="46">
        <f>SUM(C6:C10)</f>
        <v>872500.6</v>
      </c>
      <c r="D11" s="44"/>
      <c r="E11" s="44"/>
      <c r="F11" s="47">
        <f>SUM(F6:F10)</f>
        <v>1535001.2</v>
      </c>
      <c r="G11" s="48"/>
      <c r="H11" s="48"/>
      <c r="I11" s="47">
        <f>SUM(I6:I10)</f>
        <v>872500.6</v>
      </c>
      <c r="J11" s="47"/>
      <c r="K11" s="47">
        <f>SUM(K6:K9)</f>
        <v>662500.6</v>
      </c>
      <c r="L11" s="49">
        <f>SUM(L6:L10)</f>
        <v>872500.6</v>
      </c>
      <c r="M11" s="47"/>
      <c r="N11" s="47">
        <f t="shared" si="0"/>
        <v>872500.6</v>
      </c>
    </row>
    <row r="12" spans="1:14" s="29" customFormat="1" ht="18" customHeight="1">
      <c r="A12" s="30" t="s">
        <v>12</v>
      </c>
      <c r="B12" s="180" t="s">
        <v>20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2"/>
    </row>
    <row r="13" spans="1:14" s="43" customFormat="1" ht="18" customHeight="1">
      <c r="A13" s="50"/>
      <c r="B13" s="51" t="s">
        <v>42</v>
      </c>
      <c r="C13" s="36">
        <v>36000</v>
      </c>
      <c r="D13" s="34" t="s">
        <v>74</v>
      </c>
      <c r="E13" s="34">
        <v>4</v>
      </c>
      <c r="F13" s="41">
        <v>36000</v>
      </c>
      <c r="G13" s="39">
        <v>41989</v>
      </c>
      <c r="H13" s="39"/>
      <c r="I13" s="41"/>
      <c r="J13" s="40"/>
      <c r="K13" s="34"/>
      <c r="L13" s="41">
        <v>36000</v>
      </c>
      <c r="M13" s="42"/>
      <c r="N13" s="41">
        <v>36000</v>
      </c>
    </row>
    <row r="14" spans="1:14" s="29" customFormat="1" ht="18" customHeight="1">
      <c r="A14" s="44"/>
      <c r="B14" s="52" t="s">
        <v>11</v>
      </c>
      <c r="C14" s="46">
        <f>C13</f>
        <v>36000</v>
      </c>
      <c r="D14" s="44"/>
      <c r="E14" s="44"/>
      <c r="F14" s="47">
        <f>F13</f>
        <v>36000</v>
      </c>
      <c r="G14" s="44"/>
      <c r="H14" s="44"/>
      <c r="I14" s="47">
        <f>I13</f>
        <v>0</v>
      </c>
      <c r="J14" s="44"/>
      <c r="K14" s="47">
        <v>0</v>
      </c>
      <c r="L14" s="47">
        <f>L13</f>
        <v>36000</v>
      </c>
      <c r="M14" s="52"/>
      <c r="N14" s="47">
        <f>L14</f>
        <v>36000</v>
      </c>
    </row>
    <row r="15" spans="1:14" s="29" customFormat="1" ht="18" customHeight="1">
      <c r="A15" s="30" t="s">
        <v>13</v>
      </c>
      <c r="B15" s="180" t="s">
        <v>43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2"/>
    </row>
    <row r="16" spans="1:14" s="43" customFormat="1" ht="18" customHeight="1">
      <c r="A16" s="34"/>
      <c r="B16" s="53" t="s">
        <v>11</v>
      </c>
      <c r="C16" s="34">
        <v>0</v>
      </c>
      <c r="D16" s="34"/>
      <c r="E16" s="34"/>
      <c r="F16" s="34"/>
      <c r="G16" s="34"/>
      <c r="H16" s="34"/>
      <c r="I16" s="34"/>
      <c r="J16" s="34"/>
      <c r="K16" s="34"/>
      <c r="L16" s="34">
        <v>0</v>
      </c>
      <c r="M16" s="53"/>
      <c r="N16" s="34">
        <v>0</v>
      </c>
    </row>
    <row r="17" spans="1:14" s="29" customFormat="1" ht="18" customHeight="1">
      <c r="A17" s="30" t="s">
        <v>14</v>
      </c>
      <c r="B17" s="180" t="s">
        <v>44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2"/>
    </row>
    <row r="18" spans="1:14" s="43" customFormat="1" ht="18" customHeight="1">
      <c r="A18" s="34"/>
      <c r="B18" s="53" t="s">
        <v>11</v>
      </c>
      <c r="C18" s="34">
        <v>0</v>
      </c>
      <c r="D18" s="34"/>
      <c r="E18" s="34"/>
      <c r="F18" s="34"/>
      <c r="G18" s="34"/>
      <c r="H18" s="34"/>
      <c r="I18" s="34"/>
      <c r="J18" s="34"/>
      <c r="K18" s="34"/>
      <c r="L18" s="34">
        <v>0</v>
      </c>
      <c r="M18" s="53"/>
      <c r="N18" s="34">
        <v>0</v>
      </c>
    </row>
    <row r="19" spans="1:14" s="29" customFormat="1" ht="18" customHeight="1">
      <c r="A19" s="30" t="s">
        <v>15</v>
      </c>
      <c r="B19" s="180" t="s">
        <v>45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2"/>
    </row>
    <row r="20" spans="1:14" s="29" customFormat="1" ht="18" customHeight="1">
      <c r="A20" s="44"/>
      <c r="B20" s="76" t="s">
        <v>11</v>
      </c>
      <c r="C20" s="34">
        <v>0</v>
      </c>
      <c r="D20" s="77"/>
      <c r="E20" s="78"/>
      <c r="F20" s="79"/>
      <c r="G20" s="80"/>
      <c r="H20" s="79"/>
      <c r="I20" s="79"/>
      <c r="J20" s="81"/>
      <c r="K20" s="34"/>
      <c r="L20" s="34">
        <v>0</v>
      </c>
      <c r="M20" s="82"/>
      <c r="N20" s="34">
        <v>0</v>
      </c>
    </row>
    <row r="21" spans="1:14" s="29" customFormat="1" ht="18" customHeight="1">
      <c r="A21" s="30" t="s">
        <v>16</v>
      </c>
      <c r="B21" s="31" t="s">
        <v>17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</row>
    <row r="22" spans="1:14" s="43" customFormat="1" ht="18" customHeight="1">
      <c r="A22" s="34"/>
      <c r="B22" s="53" t="s">
        <v>11</v>
      </c>
      <c r="C22" s="34">
        <v>0</v>
      </c>
      <c r="D22" s="34"/>
      <c r="E22" s="34"/>
      <c r="F22" s="83"/>
      <c r="G22" s="34"/>
      <c r="H22" s="34"/>
      <c r="I22" s="34"/>
      <c r="J22" s="34"/>
      <c r="K22" s="34"/>
      <c r="L22" s="34">
        <v>0</v>
      </c>
      <c r="M22" s="53"/>
      <c r="N22" s="53"/>
    </row>
    <row r="23" spans="1:14" s="29" customFormat="1" ht="18" customHeight="1">
      <c r="A23" s="30" t="s">
        <v>18</v>
      </c>
      <c r="B23" s="84" t="s">
        <v>19</v>
      </c>
      <c r="C23" s="8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s="29" customFormat="1" ht="18" customHeight="1">
      <c r="A24" s="44"/>
      <c r="B24" s="52" t="s">
        <v>11</v>
      </c>
      <c r="C24" s="82">
        <f>SUM(C11,C14)</f>
        <v>908500.6</v>
      </c>
      <c r="D24" s="82"/>
      <c r="E24" s="82"/>
      <c r="F24" s="82"/>
      <c r="G24" s="82"/>
      <c r="H24" s="82"/>
      <c r="I24" s="82">
        <f>I11+I14</f>
        <v>872500.6</v>
      </c>
      <c r="J24" s="82"/>
      <c r="K24" s="82">
        <f>K11+K14+K20</f>
        <v>662500.6</v>
      </c>
      <c r="L24" s="82">
        <f>L11+L14</f>
        <v>908500.6</v>
      </c>
      <c r="M24" s="82"/>
      <c r="N24" s="82">
        <f>SUM(N11,N14)</f>
        <v>908500.6</v>
      </c>
    </row>
  </sheetData>
  <sheetProtection/>
  <mergeCells count="14">
    <mergeCell ref="F2:G2"/>
    <mergeCell ref="H2:I2"/>
    <mergeCell ref="J2:K2"/>
    <mergeCell ref="L2:N2"/>
    <mergeCell ref="B12:N12"/>
    <mergeCell ref="B15:N15"/>
    <mergeCell ref="B17:N17"/>
    <mergeCell ref="B19:N19"/>
    <mergeCell ref="A1:N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2"/>
  </sheetPr>
  <dimension ref="A1:N29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1.625" style="0" bestFit="1" customWidth="1"/>
    <col min="12" max="12" width="12.75390625" style="0" customWidth="1"/>
    <col min="13" max="13" width="11.625" style="0" customWidth="1"/>
    <col min="14" max="14" width="12.375" style="0" customWidth="1"/>
  </cols>
  <sheetData>
    <row r="1" spans="1:14" ht="51" customHeight="1">
      <c r="A1" s="131" t="s">
        <v>128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48" customHeight="1">
      <c r="A2" s="195" t="s">
        <v>0</v>
      </c>
      <c r="B2" s="195" t="s">
        <v>2</v>
      </c>
      <c r="C2" s="197" t="s">
        <v>129</v>
      </c>
      <c r="D2" s="199" t="s">
        <v>1</v>
      </c>
      <c r="E2" s="197" t="s">
        <v>7</v>
      </c>
      <c r="F2" s="201" t="s">
        <v>30</v>
      </c>
      <c r="G2" s="202"/>
      <c r="H2" s="201" t="s">
        <v>130</v>
      </c>
      <c r="I2" s="202"/>
      <c r="J2" s="201" t="s">
        <v>70</v>
      </c>
      <c r="K2" s="202"/>
      <c r="L2" s="201" t="s">
        <v>131</v>
      </c>
      <c r="M2" s="203"/>
      <c r="N2" s="202"/>
    </row>
    <row r="3" spans="1:14" ht="33" customHeight="1">
      <c r="A3" s="196"/>
      <c r="B3" s="196"/>
      <c r="C3" s="198"/>
      <c r="D3" s="200"/>
      <c r="E3" s="198"/>
      <c r="F3" s="129" t="s">
        <v>21</v>
      </c>
      <c r="G3" s="129" t="s">
        <v>3</v>
      </c>
      <c r="H3" s="129" t="s">
        <v>22</v>
      </c>
      <c r="I3" s="129" t="s">
        <v>69</v>
      </c>
      <c r="J3" s="129" t="s">
        <v>22</v>
      </c>
      <c r="K3" s="129" t="s">
        <v>69</v>
      </c>
      <c r="L3" s="130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29" customFormat="1" ht="18" customHeight="1">
      <c r="A5" s="30" t="s">
        <v>9</v>
      </c>
      <c r="B5" s="31" t="s">
        <v>10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1:14" s="43" customFormat="1" ht="18" customHeight="1">
      <c r="A6" s="34"/>
      <c r="B6" s="35" t="s">
        <v>67</v>
      </c>
      <c r="C6" s="36"/>
      <c r="D6" s="34" t="s">
        <v>71</v>
      </c>
      <c r="E6" s="37">
        <v>7.93</v>
      </c>
      <c r="F6" s="38">
        <v>396708.6</v>
      </c>
      <c r="G6" s="39">
        <v>41865</v>
      </c>
      <c r="H6" s="40"/>
      <c r="I6" s="38"/>
      <c r="J6" s="39">
        <v>41864</v>
      </c>
      <c r="K6" s="38">
        <v>396708.6</v>
      </c>
      <c r="L6" s="38">
        <v>0</v>
      </c>
      <c r="M6" s="42"/>
      <c r="N6" s="41">
        <f aca="true" t="shared" si="0" ref="N6:N13">L6</f>
        <v>0</v>
      </c>
    </row>
    <row r="7" spans="1:14" s="43" customFormat="1" ht="18" customHeight="1">
      <c r="A7" s="34"/>
      <c r="B7" s="35" t="s">
        <v>67</v>
      </c>
      <c r="C7" s="36"/>
      <c r="D7" s="34" t="s">
        <v>72</v>
      </c>
      <c r="E7" s="37">
        <v>7.93</v>
      </c>
      <c r="F7" s="38">
        <v>265792</v>
      </c>
      <c r="G7" s="39">
        <v>41865</v>
      </c>
      <c r="H7" s="40"/>
      <c r="I7" s="38"/>
      <c r="J7" s="39">
        <v>41864</v>
      </c>
      <c r="K7" s="38">
        <v>265792</v>
      </c>
      <c r="L7" s="38">
        <v>0</v>
      </c>
      <c r="M7" s="42"/>
      <c r="N7" s="41">
        <f t="shared" si="0"/>
        <v>0</v>
      </c>
    </row>
    <row r="8" spans="1:14" s="43" customFormat="1" ht="18" customHeight="1">
      <c r="A8" s="34"/>
      <c r="B8" s="35" t="s">
        <v>109</v>
      </c>
      <c r="C8" s="36">
        <v>100000</v>
      </c>
      <c r="D8" s="34" t="s">
        <v>110</v>
      </c>
      <c r="E8" s="37">
        <v>11.75</v>
      </c>
      <c r="F8" s="38">
        <v>100000</v>
      </c>
      <c r="G8" s="39">
        <v>42214</v>
      </c>
      <c r="H8" s="39">
        <v>41850</v>
      </c>
      <c r="I8" s="38">
        <v>100000</v>
      </c>
      <c r="J8" s="40"/>
      <c r="K8" s="41"/>
      <c r="L8" s="38">
        <v>100000</v>
      </c>
      <c r="M8" s="42"/>
      <c r="N8" s="41">
        <f t="shared" si="0"/>
        <v>100000</v>
      </c>
    </row>
    <row r="9" spans="1:14" s="43" customFormat="1" ht="18" customHeight="1">
      <c r="A9" s="34"/>
      <c r="B9" s="35" t="s">
        <v>109</v>
      </c>
      <c r="C9" s="36">
        <v>662500.6</v>
      </c>
      <c r="D9" s="34" t="s">
        <v>115</v>
      </c>
      <c r="E9" s="37">
        <v>11.4</v>
      </c>
      <c r="F9" s="38">
        <v>662500.6</v>
      </c>
      <c r="G9" s="39">
        <v>42228</v>
      </c>
      <c r="H9" s="39">
        <v>41864</v>
      </c>
      <c r="I9" s="38">
        <v>662500.6</v>
      </c>
      <c r="J9" s="40"/>
      <c r="K9" s="41"/>
      <c r="L9" s="38">
        <v>662500.6</v>
      </c>
      <c r="M9" s="42"/>
      <c r="N9" s="41">
        <f t="shared" si="0"/>
        <v>662500.6</v>
      </c>
    </row>
    <row r="10" spans="1:14" s="43" customFormat="1" ht="18" customHeight="1">
      <c r="A10" s="34"/>
      <c r="B10" s="35" t="s">
        <v>109</v>
      </c>
      <c r="C10" s="36">
        <v>110000</v>
      </c>
      <c r="D10" s="34" t="s">
        <v>110</v>
      </c>
      <c r="E10" s="37">
        <v>11.75</v>
      </c>
      <c r="F10" s="38">
        <v>110000</v>
      </c>
      <c r="G10" s="39">
        <v>42214</v>
      </c>
      <c r="H10" s="39">
        <v>41906</v>
      </c>
      <c r="I10" s="38">
        <v>110000</v>
      </c>
      <c r="J10" s="40"/>
      <c r="K10" s="41"/>
      <c r="L10" s="38">
        <v>110000</v>
      </c>
      <c r="M10" s="42"/>
      <c r="N10" s="41">
        <f t="shared" si="0"/>
        <v>110000</v>
      </c>
    </row>
    <row r="11" spans="1:14" s="43" customFormat="1" ht="18" customHeight="1">
      <c r="A11" s="34"/>
      <c r="B11" s="35" t="s">
        <v>109</v>
      </c>
      <c r="C11" s="36"/>
      <c r="D11" s="34" t="s">
        <v>110</v>
      </c>
      <c r="E11" s="37">
        <v>11.75</v>
      </c>
      <c r="F11" s="38">
        <v>36000</v>
      </c>
      <c r="G11" s="39">
        <v>42214</v>
      </c>
      <c r="H11" s="39">
        <v>41988</v>
      </c>
      <c r="I11" s="38">
        <v>36000</v>
      </c>
      <c r="J11" s="40"/>
      <c r="K11" s="41"/>
      <c r="L11" s="38">
        <v>36000</v>
      </c>
      <c r="M11" s="42"/>
      <c r="N11" s="38">
        <v>36000</v>
      </c>
    </row>
    <row r="12" spans="1:14" s="43" customFormat="1" ht="18" customHeight="1">
      <c r="A12" s="34"/>
      <c r="B12" s="35" t="s">
        <v>109</v>
      </c>
      <c r="C12" s="36"/>
      <c r="D12" s="34" t="s">
        <v>110</v>
      </c>
      <c r="E12" s="37">
        <v>11.75</v>
      </c>
      <c r="F12" s="38">
        <v>25000</v>
      </c>
      <c r="G12" s="39">
        <v>42214</v>
      </c>
      <c r="H12" s="39">
        <v>41992</v>
      </c>
      <c r="I12" s="38">
        <v>25000</v>
      </c>
      <c r="J12" s="40"/>
      <c r="K12" s="41"/>
      <c r="L12" s="38">
        <v>25000</v>
      </c>
      <c r="M12" s="42"/>
      <c r="N12" s="38">
        <v>25000</v>
      </c>
    </row>
    <row r="13" spans="1:14" s="29" customFormat="1" ht="18" customHeight="1">
      <c r="A13" s="44"/>
      <c r="B13" s="45" t="s">
        <v>11</v>
      </c>
      <c r="C13" s="46">
        <f>SUM(C6:C10)</f>
        <v>872500.6</v>
      </c>
      <c r="D13" s="44"/>
      <c r="E13" s="44"/>
      <c r="F13" s="47">
        <f>SUM(F6:F12)</f>
        <v>1596001.2</v>
      </c>
      <c r="G13" s="48"/>
      <c r="H13" s="48"/>
      <c r="I13" s="47">
        <f>SUM(I6:I12)</f>
        <v>933500.6</v>
      </c>
      <c r="J13" s="47"/>
      <c r="K13" s="47">
        <f>SUM(K6:K9)</f>
        <v>662500.6</v>
      </c>
      <c r="L13" s="49">
        <f>SUM(L6:L12)</f>
        <v>933500.6</v>
      </c>
      <c r="M13" s="47"/>
      <c r="N13" s="47">
        <f t="shared" si="0"/>
        <v>933500.6</v>
      </c>
    </row>
    <row r="14" spans="1:14" s="29" customFormat="1" ht="18" customHeight="1">
      <c r="A14" s="30" t="s">
        <v>12</v>
      </c>
      <c r="B14" s="180" t="s">
        <v>20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</row>
    <row r="15" spans="1:14" s="43" customFormat="1" ht="18" customHeight="1">
      <c r="A15" s="50"/>
      <c r="B15" s="51" t="s">
        <v>42</v>
      </c>
      <c r="C15" s="36">
        <v>36000</v>
      </c>
      <c r="D15" s="34" t="s">
        <v>74</v>
      </c>
      <c r="E15" s="34">
        <v>4</v>
      </c>
      <c r="F15" s="41">
        <v>36000</v>
      </c>
      <c r="G15" s="39">
        <v>41989</v>
      </c>
      <c r="H15" s="39"/>
      <c r="I15" s="41"/>
      <c r="J15" s="40">
        <v>41989</v>
      </c>
      <c r="K15" s="36">
        <v>18000</v>
      </c>
      <c r="L15" s="41"/>
      <c r="M15" s="42"/>
      <c r="N15" s="41"/>
    </row>
    <row r="16" spans="1:14" s="43" customFormat="1" ht="18" customHeight="1">
      <c r="A16" s="50"/>
      <c r="B16" s="51" t="s">
        <v>42</v>
      </c>
      <c r="C16" s="36"/>
      <c r="D16" s="34" t="s">
        <v>74</v>
      </c>
      <c r="E16" s="34">
        <v>4</v>
      </c>
      <c r="F16" s="41"/>
      <c r="G16" s="39"/>
      <c r="H16" s="39"/>
      <c r="I16" s="41"/>
      <c r="J16" s="40">
        <v>41998</v>
      </c>
      <c r="K16" s="36">
        <v>8000</v>
      </c>
      <c r="L16" s="41"/>
      <c r="M16" s="42"/>
      <c r="N16" s="41"/>
    </row>
    <row r="17" spans="1:14" s="43" customFormat="1" ht="18" customHeight="1">
      <c r="A17" s="50"/>
      <c r="B17" s="51" t="s">
        <v>42</v>
      </c>
      <c r="C17" s="36"/>
      <c r="D17" s="34" t="s">
        <v>74</v>
      </c>
      <c r="E17" s="34">
        <v>4</v>
      </c>
      <c r="F17" s="41"/>
      <c r="G17" s="39"/>
      <c r="H17" s="39"/>
      <c r="I17" s="41"/>
      <c r="J17" s="40">
        <v>42002</v>
      </c>
      <c r="K17" s="36">
        <v>5000</v>
      </c>
      <c r="L17" s="41"/>
      <c r="M17" s="42"/>
      <c r="N17" s="41"/>
    </row>
    <row r="18" spans="1:14" s="43" customFormat="1" ht="18" customHeight="1">
      <c r="A18" s="50"/>
      <c r="B18" s="51" t="s">
        <v>42</v>
      </c>
      <c r="C18" s="36"/>
      <c r="D18" s="34" t="s">
        <v>74</v>
      </c>
      <c r="E18" s="34">
        <v>4</v>
      </c>
      <c r="F18" s="41"/>
      <c r="G18" s="39"/>
      <c r="H18" s="39"/>
      <c r="I18" s="41"/>
      <c r="J18" s="40">
        <v>42003</v>
      </c>
      <c r="K18" s="36">
        <v>5000</v>
      </c>
      <c r="L18" s="41"/>
      <c r="M18" s="42"/>
      <c r="N18" s="41"/>
    </row>
    <row r="19" spans="1:14" s="29" customFormat="1" ht="18" customHeight="1">
      <c r="A19" s="44"/>
      <c r="B19" s="52" t="s">
        <v>11</v>
      </c>
      <c r="C19" s="46">
        <f>C15</f>
        <v>36000</v>
      </c>
      <c r="D19" s="44"/>
      <c r="E19" s="44"/>
      <c r="F19" s="47">
        <f>F15</f>
        <v>36000</v>
      </c>
      <c r="G19" s="44"/>
      <c r="H19" s="44"/>
      <c r="I19" s="47">
        <f>I15</f>
        <v>0</v>
      </c>
      <c r="J19" s="44"/>
      <c r="K19" s="47">
        <f>K15+K16+K17+K18</f>
        <v>36000</v>
      </c>
      <c r="L19" s="47">
        <f>L17</f>
        <v>0</v>
      </c>
      <c r="M19" s="52"/>
      <c r="N19" s="47">
        <f>L19</f>
        <v>0</v>
      </c>
    </row>
    <row r="20" spans="1:14" s="29" customFormat="1" ht="18" customHeight="1">
      <c r="A20" s="30" t="s">
        <v>13</v>
      </c>
      <c r="B20" s="180" t="s">
        <v>43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2"/>
    </row>
    <row r="21" spans="1:14" s="43" customFormat="1" ht="18" customHeight="1">
      <c r="A21" s="34"/>
      <c r="B21" s="53" t="s">
        <v>11</v>
      </c>
      <c r="C21" s="34">
        <v>0</v>
      </c>
      <c r="D21" s="34"/>
      <c r="E21" s="34"/>
      <c r="F21" s="34"/>
      <c r="G21" s="34"/>
      <c r="H21" s="34"/>
      <c r="I21" s="34"/>
      <c r="J21" s="34"/>
      <c r="K21" s="34"/>
      <c r="L21" s="34">
        <v>0</v>
      </c>
      <c r="M21" s="53"/>
      <c r="N21" s="34">
        <v>0</v>
      </c>
    </row>
    <row r="22" spans="1:14" s="29" customFormat="1" ht="18" customHeight="1">
      <c r="A22" s="30" t="s">
        <v>14</v>
      </c>
      <c r="B22" s="180" t="s">
        <v>44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2"/>
    </row>
    <row r="23" spans="1:14" s="43" customFormat="1" ht="18" customHeight="1">
      <c r="A23" s="34"/>
      <c r="B23" s="53" t="s">
        <v>11</v>
      </c>
      <c r="C23" s="34">
        <v>0</v>
      </c>
      <c r="D23" s="34"/>
      <c r="E23" s="34"/>
      <c r="F23" s="34"/>
      <c r="G23" s="34"/>
      <c r="H23" s="34"/>
      <c r="I23" s="34"/>
      <c r="J23" s="34"/>
      <c r="K23" s="34"/>
      <c r="L23" s="34">
        <v>0</v>
      </c>
      <c r="M23" s="53"/>
      <c r="N23" s="34">
        <v>0</v>
      </c>
    </row>
    <row r="24" spans="1:14" s="29" customFormat="1" ht="18" customHeight="1">
      <c r="A24" s="30" t="s">
        <v>15</v>
      </c>
      <c r="B24" s="180" t="s">
        <v>45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2"/>
    </row>
    <row r="25" spans="1:14" s="29" customFormat="1" ht="18" customHeight="1">
      <c r="A25" s="44"/>
      <c r="B25" s="76" t="s">
        <v>11</v>
      </c>
      <c r="C25" s="34">
        <v>0</v>
      </c>
      <c r="D25" s="77"/>
      <c r="E25" s="78"/>
      <c r="F25" s="79"/>
      <c r="G25" s="80"/>
      <c r="H25" s="79"/>
      <c r="I25" s="79"/>
      <c r="J25" s="81"/>
      <c r="K25" s="34"/>
      <c r="L25" s="34">
        <v>0</v>
      </c>
      <c r="M25" s="82"/>
      <c r="N25" s="34">
        <v>0</v>
      </c>
    </row>
    <row r="26" spans="1:14" s="29" customFormat="1" ht="18" customHeight="1">
      <c r="A26" s="30" t="s">
        <v>16</v>
      </c>
      <c r="B26" s="31" t="s">
        <v>17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</row>
    <row r="27" spans="1:14" s="43" customFormat="1" ht="18" customHeight="1">
      <c r="A27" s="34"/>
      <c r="B27" s="53" t="s">
        <v>11</v>
      </c>
      <c r="C27" s="34">
        <v>0</v>
      </c>
      <c r="D27" s="34"/>
      <c r="E27" s="34"/>
      <c r="F27" s="83"/>
      <c r="G27" s="34"/>
      <c r="H27" s="34"/>
      <c r="I27" s="34"/>
      <c r="J27" s="34"/>
      <c r="K27" s="34"/>
      <c r="L27" s="34">
        <v>0</v>
      </c>
      <c r="M27" s="53"/>
      <c r="N27" s="53"/>
    </row>
    <row r="28" spans="1:14" s="29" customFormat="1" ht="18" customHeight="1">
      <c r="A28" s="30" t="s">
        <v>18</v>
      </c>
      <c r="B28" s="84" t="s">
        <v>19</v>
      </c>
      <c r="C28" s="85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s="29" customFormat="1" ht="18" customHeight="1">
      <c r="A29" s="44"/>
      <c r="B29" s="52" t="s">
        <v>11</v>
      </c>
      <c r="C29" s="82">
        <f>SUM(C13,C19)</f>
        <v>908500.6</v>
      </c>
      <c r="D29" s="82"/>
      <c r="E29" s="82"/>
      <c r="F29" s="82"/>
      <c r="G29" s="82"/>
      <c r="H29" s="82"/>
      <c r="I29" s="82">
        <f>I13+I19</f>
        <v>933500.6</v>
      </c>
      <c r="J29" s="82"/>
      <c r="K29" s="82">
        <f>K13+K19+K25</f>
        <v>698500.6</v>
      </c>
      <c r="L29" s="82">
        <f>L13+L19</f>
        <v>933500.6</v>
      </c>
      <c r="M29" s="82"/>
      <c r="N29" s="82">
        <f>SUM(N13,N19)</f>
        <v>933500.6</v>
      </c>
    </row>
  </sheetData>
  <sheetProtection/>
  <mergeCells count="14">
    <mergeCell ref="F2:G2"/>
    <mergeCell ref="H2:I2"/>
    <mergeCell ref="J2:K2"/>
    <mergeCell ref="L2:N2"/>
    <mergeCell ref="B14:N14"/>
    <mergeCell ref="B20:N20"/>
    <mergeCell ref="B22:N22"/>
    <mergeCell ref="B24:N24"/>
    <mergeCell ref="A1:N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50"/>
  <sheetViews>
    <sheetView view="pageBreakPreview" zoomScaleSheetLayoutView="100" zoomScalePageLayoutView="0" workbookViewId="0" topLeftCell="A1">
      <selection activeCell="H2" sqref="H2:I2"/>
    </sheetView>
  </sheetViews>
  <sheetFormatPr defaultColWidth="9.00390625" defaultRowHeight="12.75"/>
  <cols>
    <col min="1" max="1" width="3.125" style="86" customWidth="1"/>
    <col min="2" max="2" width="24.875" style="86" customWidth="1"/>
    <col min="3" max="3" width="15.00390625" style="86" customWidth="1"/>
    <col min="4" max="4" width="22.25390625" style="86" customWidth="1"/>
    <col min="5" max="5" width="11.75390625" style="86" customWidth="1"/>
    <col min="6" max="6" width="13.125" style="86" customWidth="1"/>
    <col min="7" max="7" width="13.00390625" style="86" customWidth="1"/>
    <col min="8" max="8" width="12.00390625" style="86" customWidth="1"/>
    <col min="9" max="9" width="13.875" style="86" customWidth="1"/>
    <col min="10" max="10" width="11.875" style="86" customWidth="1"/>
    <col min="11" max="11" width="11.625" style="86" bestFit="1" customWidth="1"/>
    <col min="12" max="12" width="12.75390625" style="86" customWidth="1"/>
    <col min="13" max="13" width="11.625" style="86" customWidth="1"/>
    <col min="14" max="14" width="12.375" style="86" customWidth="1"/>
    <col min="15" max="16384" width="9.125" style="86" customWidth="1"/>
  </cols>
  <sheetData>
    <row r="1" spans="1:14" ht="26.25" customHeight="1">
      <c r="A1" s="131" t="s">
        <v>84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48" customHeight="1">
      <c r="A2" s="132" t="s">
        <v>0</v>
      </c>
      <c r="B2" s="132" t="s">
        <v>2</v>
      </c>
      <c r="C2" s="134" t="s">
        <v>85</v>
      </c>
      <c r="D2" s="136" t="s">
        <v>1</v>
      </c>
      <c r="E2" s="134" t="s">
        <v>7</v>
      </c>
      <c r="F2" s="138" t="s">
        <v>30</v>
      </c>
      <c r="G2" s="139"/>
      <c r="H2" s="138" t="s">
        <v>90</v>
      </c>
      <c r="I2" s="139"/>
      <c r="J2" s="138" t="s">
        <v>70</v>
      </c>
      <c r="K2" s="139"/>
      <c r="L2" s="138" t="s">
        <v>86</v>
      </c>
      <c r="M2" s="140"/>
      <c r="N2" s="139"/>
    </row>
    <row r="3" spans="1:14" ht="33" customHeight="1">
      <c r="A3" s="133"/>
      <c r="B3" s="133"/>
      <c r="C3" s="135"/>
      <c r="D3" s="137"/>
      <c r="E3" s="135"/>
      <c r="F3" s="87" t="s">
        <v>21</v>
      </c>
      <c r="G3" s="87" t="s">
        <v>3</v>
      </c>
      <c r="H3" s="87" t="s">
        <v>22</v>
      </c>
      <c r="I3" s="87" t="s">
        <v>69</v>
      </c>
      <c r="J3" s="87" t="s">
        <v>22</v>
      </c>
      <c r="K3" s="87" t="s">
        <v>69</v>
      </c>
      <c r="L3" s="88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6" customFormat="1" ht="12.75">
      <c r="A5" s="7" t="s">
        <v>9</v>
      </c>
      <c r="B5" s="8" t="s">
        <v>10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ht="13.5" customHeight="1">
      <c r="A6" s="89"/>
      <c r="B6" s="90" t="s">
        <v>67</v>
      </c>
      <c r="C6" s="91">
        <v>396708.6</v>
      </c>
      <c r="D6" s="89" t="s">
        <v>71</v>
      </c>
      <c r="E6" s="92">
        <v>7.93</v>
      </c>
      <c r="F6" s="93">
        <v>396708.6</v>
      </c>
      <c r="G6" s="94">
        <v>41865</v>
      </c>
      <c r="H6" s="95"/>
      <c r="I6" s="93"/>
      <c r="J6" s="95"/>
      <c r="K6" s="96"/>
      <c r="L6" s="93">
        <v>396708.6</v>
      </c>
      <c r="M6" s="97"/>
      <c r="N6" s="96">
        <f>L6</f>
        <v>396708.6</v>
      </c>
    </row>
    <row r="7" spans="1:14" ht="13.5" customHeight="1">
      <c r="A7" s="89"/>
      <c r="B7" s="90" t="s">
        <v>67</v>
      </c>
      <c r="C7" s="91">
        <v>265792</v>
      </c>
      <c r="D7" s="89" t="s">
        <v>72</v>
      </c>
      <c r="E7" s="92">
        <v>7.93</v>
      </c>
      <c r="F7" s="93">
        <v>265792</v>
      </c>
      <c r="G7" s="94">
        <v>41865</v>
      </c>
      <c r="H7" s="95"/>
      <c r="I7" s="93"/>
      <c r="J7" s="95"/>
      <c r="K7" s="96"/>
      <c r="L7" s="93">
        <v>265792</v>
      </c>
      <c r="M7" s="97"/>
      <c r="N7" s="96">
        <f>L7</f>
        <v>265792</v>
      </c>
    </row>
    <row r="8" spans="1:14" s="6" customFormat="1" ht="13.5" customHeight="1">
      <c r="A8" s="1"/>
      <c r="B8" s="18" t="s">
        <v>11</v>
      </c>
      <c r="C8" s="19">
        <f>SUM(C6:C7)</f>
        <v>662500.6</v>
      </c>
      <c r="D8" s="1"/>
      <c r="E8" s="1"/>
      <c r="F8" s="21">
        <f>SUM(F6:F7)</f>
        <v>662500.6</v>
      </c>
      <c r="G8" s="20"/>
      <c r="H8" s="20"/>
      <c r="I8" s="21">
        <f>SUM(I6:I7)</f>
        <v>0</v>
      </c>
      <c r="J8" s="21"/>
      <c r="K8" s="21">
        <f>SUM(K6:K7)</f>
        <v>0</v>
      </c>
      <c r="L8" s="27">
        <f>SUM(L6:L7)</f>
        <v>662500.6</v>
      </c>
      <c r="M8" s="21"/>
      <c r="N8" s="21">
        <f>L8</f>
        <v>662500.6</v>
      </c>
    </row>
    <row r="9" spans="1:14" s="6" customFormat="1" ht="11.25" customHeight="1">
      <c r="A9" s="7" t="s">
        <v>12</v>
      </c>
      <c r="B9" s="155" t="s">
        <v>20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7"/>
    </row>
    <row r="10" spans="1:14" ht="13.5" customHeight="1">
      <c r="A10" s="5"/>
      <c r="B10" s="98" t="s">
        <v>42</v>
      </c>
      <c r="C10" s="91">
        <v>36000</v>
      </c>
      <c r="D10" s="89" t="s">
        <v>68</v>
      </c>
      <c r="E10" s="89">
        <v>4</v>
      </c>
      <c r="F10" s="96">
        <v>36000</v>
      </c>
      <c r="G10" s="94">
        <v>41989</v>
      </c>
      <c r="H10" s="94"/>
      <c r="I10" s="96"/>
      <c r="J10" s="95"/>
      <c r="K10" s="89"/>
      <c r="L10" s="96">
        <v>36000</v>
      </c>
      <c r="M10" s="97"/>
      <c r="N10" s="96">
        <v>36000</v>
      </c>
    </row>
    <row r="11" spans="1:14" s="6" customFormat="1" ht="13.5" customHeight="1">
      <c r="A11" s="1"/>
      <c r="B11" s="13" t="s">
        <v>11</v>
      </c>
      <c r="C11" s="19">
        <f>C10</f>
        <v>36000</v>
      </c>
      <c r="D11" s="1"/>
      <c r="E11" s="1"/>
      <c r="F11" s="21">
        <f>F10</f>
        <v>36000</v>
      </c>
      <c r="G11" s="1"/>
      <c r="H11" s="1"/>
      <c r="I11" s="21">
        <f>I10</f>
        <v>0</v>
      </c>
      <c r="J11" s="1"/>
      <c r="K11" s="21">
        <v>0</v>
      </c>
      <c r="L11" s="21">
        <f>L10</f>
        <v>36000</v>
      </c>
      <c r="M11" s="13"/>
      <c r="N11" s="21">
        <f>L11</f>
        <v>36000</v>
      </c>
    </row>
    <row r="12" spans="1:14" s="6" customFormat="1" ht="12" customHeight="1">
      <c r="A12" s="7" t="s">
        <v>13</v>
      </c>
      <c r="B12" s="155" t="s">
        <v>43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7"/>
    </row>
    <row r="13" spans="1:14" ht="12" customHeight="1">
      <c r="A13" s="89"/>
      <c r="B13" s="99" t="s">
        <v>11</v>
      </c>
      <c r="C13" s="89">
        <v>0</v>
      </c>
      <c r="D13" s="89"/>
      <c r="E13" s="89"/>
      <c r="F13" s="89"/>
      <c r="G13" s="89"/>
      <c r="H13" s="89"/>
      <c r="I13" s="89"/>
      <c r="J13" s="89"/>
      <c r="K13" s="89"/>
      <c r="L13" s="89">
        <v>0</v>
      </c>
      <c r="M13" s="99"/>
      <c r="N13" s="89">
        <v>0</v>
      </c>
    </row>
    <row r="14" spans="1:14" s="6" customFormat="1" ht="12" customHeight="1">
      <c r="A14" s="7" t="s">
        <v>14</v>
      </c>
      <c r="B14" s="155" t="s">
        <v>44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7"/>
    </row>
    <row r="15" spans="1:14" ht="14.25" customHeight="1">
      <c r="A15" s="89"/>
      <c r="B15" s="99" t="s">
        <v>11</v>
      </c>
      <c r="C15" s="89">
        <v>0</v>
      </c>
      <c r="D15" s="89"/>
      <c r="E15" s="89"/>
      <c r="F15" s="89"/>
      <c r="G15" s="89"/>
      <c r="H15" s="89"/>
      <c r="I15" s="89"/>
      <c r="J15" s="89"/>
      <c r="K15" s="89"/>
      <c r="L15" s="89">
        <v>0</v>
      </c>
      <c r="M15" s="99"/>
      <c r="N15" s="89">
        <v>0</v>
      </c>
    </row>
    <row r="16" spans="1:14" s="6" customFormat="1" ht="10.5" customHeight="1">
      <c r="A16" s="7" t="s">
        <v>15</v>
      </c>
      <c r="B16" s="155" t="s">
        <v>45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7"/>
    </row>
    <row r="17" spans="1:14" ht="12" customHeight="1" hidden="1">
      <c r="A17" s="141"/>
      <c r="B17" s="144" t="s">
        <v>63</v>
      </c>
      <c r="C17" s="147">
        <v>0</v>
      </c>
      <c r="D17" s="136" t="s">
        <v>64</v>
      </c>
      <c r="E17" s="158" t="s">
        <v>25</v>
      </c>
      <c r="F17" s="17" t="s">
        <v>29</v>
      </c>
      <c r="G17" s="3"/>
      <c r="H17" s="4"/>
      <c r="I17" s="4"/>
      <c r="J17" s="4"/>
      <c r="K17" s="14"/>
      <c r="L17" s="100">
        <f>44067.12838-K36-1067.12838-K37-K38</f>
        <v>0.000380000001314329</v>
      </c>
      <c r="M17" s="14"/>
      <c r="N17" s="100">
        <f>L17</f>
        <v>0.000380000001314329</v>
      </c>
    </row>
    <row r="18" spans="1:14" ht="12.75" customHeight="1" hidden="1">
      <c r="A18" s="142"/>
      <c r="B18" s="145"/>
      <c r="C18" s="148"/>
      <c r="D18" s="150"/>
      <c r="E18" s="159"/>
      <c r="F18" s="151">
        <v>8700</v>
      </c>
      <c r="G18" s="153" t="s">
        <v>28</v>
      </c>
      <c r="H18" s="101"/>
      <c r="I18" s="101"/>
      <c r="J18" s="102" t="s">
        <v>26</v>
      </c>
      <c r="K18" s="103">
        <v>5900</v>
      </c>
      <c r="L18" s="14"/>
      <c r="M18" s="14"/>
      <c r="N18" s="15"/>
    </row>
    <row r="19" spans="1:14" ht="12.75" customHeight="1" hidden="1">
      <c r="A19" s="142"/>
      <c r="B19" s="145"/>
      <c r="C19" s="148"/>
      <c r="D19" s="150"/>
      <c r="E19" s="159"/>
      <c r="F19" s="152"/>
      <c r="G19" s="154"/>
      <c r="H19" s="104"/>
      <c r="I19" s="104"/>
      <c r="J19" s="102" t="s">
        <v>27</v>
      </c>
      <c r="K19" s="103">
        <v>2800</v>
      </c>
      <c r="L19" s="14"/>
      <c r="M19" s="14"/>
      <c r="N19" s="15"/>
    </row>
    <row r="20" spans="1:14" ht="12.75" customHeight="1" hidden="1">
      <c r="A20" s="142"/>
      <c r="B20" s="145"/>
      <c r="C20" s="148"/>
      <c r="D20" s="150"/>
      <c r="E20" s="159"/>
      <c r="F20" s="151">
        <v>8700</v>
      </c>
      <c r="G20" s="153" t="s">
        <v>31</v>
      </c>
      <c r="H20" s="101"/>
      <c r="I20" s="101"/>
      <c r="J20" s="102" t="s">
        <v>32</v>
      </c>
      <c r="K20" s="103">
        <v>5700</v>
      </c>
      <c r="L20" s="14"/>
      <c r="M20" s="14"/>
      <c r="N20" s="15"/>
    </row>
    <row r="21" spans="1:14" ht="12.75" customHeight="1" hidden="1">
      <c r="A21" s="142"/>
      <c r="B21" s="145"/>
      <c r="C21" s="148"/>
      <c r="D21" s="150"/>
      <c r="E21" s="159"/>
      <c r="F21" s="152"/>
      <c r="G21" s="154"/>
      <c r="H21" s="104"/>
      <c r="I21" s="104"/>
      <c r="J21" s="102" t="s">
        <v>33</v>
      </c>
      <c r="K21" s="103">
        <v>3000</v>
      </c>
      <c r="L21" s="14"/>
      <c r="M21" s="14"/>
      <c r="N21" s="15"/>
    </row>
    <row r="22" spans="1:14" ht="12.75" customHeight="1" hidden="1">
      <c r="A22" s="142"/>
      <c r="B22" s="145"/>
      <c r="C22" s="148"/>
      <c r="D22" s="150"/>
      <c r="E22" s="159"/>
      <c r="F22" s="151">
        <v>8700</v>
      </c>
      <c r="G22" s="153" t="s">
        <v>34</v>
      </c>
      <c r="H22" s="101"/>
      <c r="I22" s="101"/>
      <c r="J22" s="102" t="s">
        <v>35</v>
      </c>
      <c r="K22" s="103">
        <v>5900</v>
      </c>
      <c r="L22" s="14"/>
      <c r="M22" s="14"/>
      <c r="N22" s="15"/>
    </row>
    <row r="23" spans="1:14" ht="12.75" customHeight="1" hidden="1">
      <c r="A23" s="142"/>
      <c r="B23" s="145"/>
      <c r="C23" s="148"/>
      <c r="D23" s="150"/>
      <c r="E23" s="159"/>
      <c r="F23" s="152"/>
      <c r="G23" s="154"/>
      <c r="H23" s="104"/>
      <c r="I23" s="104"/>
      <c r="J23" s="102" t="s">
        <v>36</v>
      </c>
      <c r="K23" s="105">
        <v>2800</v>
      </c>
      <c r="L23" s="106"/>
      <c r="M23" s="106"/>
      <c r="N23" s="106"/>
    </row>
    <row r="24" spans="1:14" ht="12" customHeight="1" hidden="1">
      <c r="A24" s="142"/>
      <c r="B24" s="145"/>
      <c r="C24" s="148"/>
      <c r="D24" s="150"/>
      <c r="E24" s="159"/>
      <c r="F24" s="103">
        <v>8700</v>
      </c>
      <c r="G24" s="102" t="s">
        <v>37</v>
      </c>
      <c r="H24" s="102"/>
      <c r="I24" s="102"/>
      <c r="J24" s="102" t="s">
        <v>38</v>
      </c>
      <c r="K24" s="107">
        <v>8700</v>
      </c>
      <c r="L24" s="106"/>
      <c r="M24" s="106"/>
      <c r="N24" s="106"/>
    </row>
    <row r="25" spans="1:14" ht="12" customHeight="1" hidden="1">
      <c r="A25" s="142"/>
      <c r="B25" s="145"/>
      <c r="C25" s="148"/>
      <c r="D25" s="150"/>
      <c r="E25" s="159"/>
      <c r="F25" s="151">
        <v>8700</v>
      </c>
      <c r="G25" s="153" t="s">
        <v>39</v>
      </c>
      <c r="H25" s="108"/>
      <c r="I25" s="108"/>
      <c r="J25" s="109" t="s">
        <v>40</v>
      </c>
      <c r="K25" s="107">
        <v>4600</v>
      </c>
      <c r="L25" s="106"/>
      <c r="M25" s="106"/>
      <c r="N25" s="110"/>
    </row>
    <row r="26" spans="1:14" ht="12" customHeight="1" hidden="1">
      <c r="A26" s="143"/>
      <c r="B26" s="146"/>
      <c r="C26" s="149"/>
      <c r="D26" s="137"/>
      <c r="E26" s="160"/>
      <c r="F26" s="152"/>
      <c r="G26" s="154"/>
      <c r="H26" s="111"/>
      <c r="I26" s="111"/>
      <c r="J26" s="112" t="s">
        <v>41</v>
      </c>
      <c r="K26" s="105">
        <v>4100</v>
      </c>
      <c r="L26" s="106"/>
      <c r="M26" s="100"/>
      <c r="N26" s="113"/>
    </row>
    <row r="27" spans="1:14" ht="13.5" customHeight="1" hidden="1">
      <c r="A27" s="89"/>
      <c r="B27" s="114"/>
      <c r="C27" s="106"/>
      <c r="D27" s="87"/>
      <c r="E27" s="88"/>
      <c r="F27" s="17" t="s">
        <v>23</v>
      </c>
      <c r="G27" s="102"/>
      <c r="H27" s="102"/>
      <c r="I27" s="102"/>
      <c r="J27" s="115"/>
      <c r="K27" s="105"/>
      <c r="L27" s="106"/>
      <c r="M27" s="100"/>
      <c r="N27" s="113"/>
    </row>
    <row r="28" spans="1:14" ht="12" customHeight="1" hidden="1">
      <c r="A28" s="89"/>
      <c r="B28" s="114"/>
      <c r="C28" s="106"/>
      <c r="D28" s="87"/>
      <c r="E28" s="88"/>
      <c r="F28" s="103">
        <v>8700</v>
      </c>
      <c r="G28" s="102" t="s">
        <v>49</v>
      </c>
      <c r="H28" s="102"/>
      <c r="I28" s="102"/>
      <c r="J28" s="115" t="s">
        <v>46</v>
      </c>
      <c r="K28" s="105">
        <v>8700</v>
      </c>
      <c r="L28" s="106"/>
      <c r="M28" s="100"/>
      <c r="N28" s="113"/>
    </row>
    <row r="29" spans="1:14" ht="12" customHeight="1" hidden="1">
      <c r="A29" s="89"/>
      <c r="B29" s="114"/>
      <c r="C29" s="106"/>
      <c r="D29" s="87"/>
      <c r="E29" s="88"/>
      <c r="F29" s="151">
        <v>8700</v>
      </c>
      <c r="G29" s="153" t="s">
        <v>50</v>
      </c>
      <c r="H29" s="101"/>
      <c r="I29" s="101"/>
      <c r="J29" s="115" t="s">
        <v>47</v>
      </c>
      <c r="K29" s="105">
        <v>6000</v>
      </c>
      <c r="L29" s="106"/>
      <c r="M29" s="100"/>
      <c r="N29" s="113"/>
    </row>
    <row r="30" spans="1:14" ht="12" customHeight="1" hidden="1">
      <c r="A30" s="89"/>
      <c r="B30" s="114"/>
      <c r="C30" s="106"/>
      <c r="D30" s="87"/>
      <c r="E30" s="88"/>
      <c r="F30" s="152"/>
      <c r="G30" s="154"/>
      <c r="H30" s="104"/>
      <c r="I30" s="104"/>
      <c r="J30" s="115" t="s">
        <v>48</v>
      </c>
      <c r="K30" s="105">
        <v>2700</v>
      </c>
      <c r="L30" s="106"/>
      <c r="M30" s="100"/>
      <c r="N30" s="113"/>
    </row>
    <row r="31" spans="1:14" ht="13.5" customHeight="1" hidden="1">
      <c r="A31" s="89"/>
      <c r="B31" s="114"/>
      <c r="C31" s="106"/>
      <c r="D31" s="87"/>
      <c r="E31" s="88"/>
      <c r="F31" s="103">
        <v>8700</v>
      </c>
      <c r="G31" s="102" t="s">
        <v>51</v>
      </c>
      <c r="H31" s="102"/>
      <c r="I31" s="102"/>
      <c r="J31" s="115" t="s">
        <v>59</v>
      </c>
      <c r="K31" s="105">
        <v>8700</v>
      </c>
      <c r="L31" s="106"/>
      <c r="M31" s="100"/>
      <c r="N31" s="113"/>
    </row>
    <row r="32" spans="1:14" ht="12.75" customHeight="1" hidden="1">
      <c r="A32" s="89"/>
      <c r="B32" s="114"/>
      <c r="C32" s="106"/>
      <c r="D32" s="87"/>
      <c r="E32" s="88"/>
      <c r="F32" s="151">
        <v>8700</v>
      </c>
      <c r="G32" s="153" t="s">
        <v>52</v>
      </c>
      <c r="H32" s="101"/>
      <c r="I32" s="101"/>
      <c r="J32" s="115" t="s">
        <v>60</v>
      </c>
      <c r="K32" s="105">
        <v>4680</v>
      </c>
      <c r="L32" s="106"/>
      <c r="M32" s="100"/>
      <c r="N32" s="113"/>
    </row>
    <row r="33" spans="1:14" ht="12.75" customHeight="1" hidden="1">
      <c r="A33" s="89"/>
      <c r="B33" s="114"/>
      <c r="C33" s="106"/>
      <c r="D33" s="87"/>
      <c r="E33" s="88"/>
      <c r="F33" s="152"/>
      <c r="G33" s="154"/>
      <c r="H33" s="104"/>
      <c r="I33" s="104"/>
      <c r="J33" s="115" t="s">
        <v>61</v>
      </c>
      <c r="K33" s="105">
        <v>4020</v>
      </c>
      <c r="L33" s="106"/>
      <c r="M33" s="100"/>
      <c r="N33" s="113"/>
    </row>
    <row r="34" spans="1:14" ht="15.75" customHeight="1" hidden="1">
      <c r="A34" s="89"/>
      <c r="B34" s="114"/>
      <c r="C34" s="106"/>
      <c r="D34" s="87"/>
      <c r="E34" s="88"/>
      <c r="F34" s="103">
        <v>8700</v>
      </c>
      <c r="G34" s="102" t="s">
        <v>53</v>
      </c>
      <c r="H34" s="102"/>
      <c r="I34" s="102"/>
      <c r="J34" s="115" t="s">
        <v>62</v>
      </c>
      <c r="K34" s="105">
        <v>8700</v>
      </c>
      <c r="L34" s="106"/>
      <c r="M34" s="100"/>
      <c r="N34" s="113"/>
    </row>
    <row r="35" spans="1:14" ht="12.75" customHeight="1" hidden="1">
      <c r="A35" s="89"/>
      <c r="B35" s="114"/>
      <c r="C35" s="106"/>
      <c r="D35" s="87"/>
      <c r="E35" s="88"/>
      <c r="F35" s="17" t="s">
        <v>24</v>
      </c>
      <c r="G35" s="102"/>
      <c r="H35" s="102"/>
      <c r="I35" s="102"/>
      <c r="J35" s="115"/>
      <c r="K35" s="105"/>
      <c r="L35" s="106"/>
      <c r="M35" s="100"/>
      <c r="N35" s="113"/>
    </row>
    <row r="36" spans="1:14" ht="13.5" customHeight="1" hidden="1">
      <c r="A36" s="89"/>
      <c r="B36" s="114"/>
      <c r="C36" s="106"/>
      <c r="D36" s="87"/>
      <c r="E36" s="88"/>
      <c r="F36" s="103">
        <v>8700</v>
      </c>
      <c r="G36" s="102" t="s">
        <v>54</v>
      </c>
      <c r="H36" s="102"/>
      <c r="I36" s="102"/>
      <c r="J36" s="115" t="s">
        <v>65</v>
      </c>
      <c r="K36" s="106">
        <v>932.87162</v>
      </c>
      <c r="L36" s="106"/>
      <c r="M36" s="100"/>
      <c r="N36" s="113"/>
    </row>
    <row r="37" spans="1:14" ht="12.75" customHeight="1" hidden="1">
      <c r="A37" s="89"/>
      <c r="B37" s="114"/>
      <c r="C37" s="106"/>
      <c r="D37" s="87"/>
      <c r="E37" s="88"/>
      <c r="F37" s="103">
        <v>8700</v>
      </c>
      <c r="G37" s="102" t="s">
        <v>55</v>
      </c>
      <c r="H37" s="102"/>
      <c r="I37" s="102"/>
      <c r="J37" s="115" t="s">
        <v>66</v>
      </c>
      <c r="K37" s="106">
        <v>16900</v>
      </c>
      <c r="L37" s="106"/>
      <c r="M37" s="100"/>
      <c r="N37" s="113"/>
    </row>
    <row r="38" spans="1:14" ht="12.75" customHeight="1" hidden="1">
      <c r="A38" s="89"/>
      <c r="B38" s="114"/>
      <c r="C38" s="106"/>
      <c r="D38" s="87"/>
      <c r="E38" s="88"/>
      <c r="F38" s="103">
        <v>8700</v>
      </c>
      <c r="G38" s="102" t="s">
        <v>56</v>
      </c>
      <c r="H38" s="102"/>
      <c r="I38" s="102"/>
      <c r="J38" s="115" t="s">
        <v>66</v>
      </c>
      <c r="K38" s="106">
        <v>25167.128</v>
      </c>
      <c r="L38" s="106"/>
      <c r="M38" s="100"/>
      <c r="N38" s="113"/>
    </row>
    <row r="39" spans="1:14" ht="12" customHeight="1" hidden="1">
      <c r="A39" s="89"/>
      <c r="B39" s="114"/>
      <c r="C39" s="106"/>
      <c r="D39" s="87"/>
      <c r="E39" s="88"/>
      <c r="F39" s="103">
        <v>8700</v>
      </c>
      <c r="G39" s="102" t="s">
        <v>57</v>
      </c>
      <c r="H39" s="102"/>
      <c r="I39" s="102"/>
      <c r="J39" s="115"/>
      <c r="K39" s="105"/>
      <c r="L39" s="106"/>
      <c r="M39" s="100"/>
      <c r="N39" s="113"/>
    </row>
    <row r="40" spans="1:14" ht="13.5" customHeight="1" hidden="1">
      <c r="A40" s="89"/>
      <c r="B40" s="114"/>
      <c r="C40" s="106"/>
      <c r="D40" s="87"/>
      <c r="E40" s="88"/>
      <c r="F40" s="103">
        <v>8200</v>
      </c>
      <c r="G40" s="102" t="s">
        <v>58</v>
      </c>
      <c r="H40" s="102"/>
      <c r="I40" s="102"/>
      <c r="J40" s="115"/>
      <c r="K40" s="105"/>
      <c r="L40" s="106"/>
      <c r="M40" s="100"/>
      <c r="N40" s="113"/>
    </row>
    <row r="41" spans="1:14" s="6" customFormat="1" ht="12" customHeight="1">
      <c r="A41" s="1"/>
      <c r="B41" s="22" t="s">
        <v>11</v>
      </c>
      <c r="C41" s="89">
        <v>0</v>
      </c>
      <c r="D41" s="24"/>
      <c r="E41" s="23"/>
      <c r="F41" s="16"/>
      <c r="G41" s="28"/>
      <c r="H41" s="16"/>
      <c r="I41" s="16"/>
      <c r="J41" s="25"/>
      <c r="K41" s="89"/>
      <c r="L41" s="89">
        <v>0</v>
      </c>
      <c r="M41" s="26"/>
      <c r="N41" s="89">
        <v>0</v>
      </c>
    </row>
    <row r="42" spans="1:14" s="6" customFormat="1" ht="12.75">
      <c r="A42" s="7" t="s">
        <v>16</v>
      </c>
      <c r="B42" s="8" t="s">
        <v>17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</row>
    <row r="43" spans="1:14" ht="11.25" customHeight="1">
      <c r="A43" s="89"/>
      <c r="B43" s="99" t="s">
        <v>11</v>
      </c>
      <c r="C43" s="89">
        <v>0</v>
      </c>
      <c r="D43" s="89"/>
      <c r="E43" s="89"/>
      <c r="F43" s="116"/>
      <c r="G43" s="89"/>
      <c r="H43" s="89"/>
      <c r="I43" s="89"/>
      <c r="J43" s="89"/>
      <c r="K43" s="89"/>
      <c r="L43" s="89">
        <v>0</v>
      </c>
      <c r="M43" s="99"/>
      <c r="N43" s="99"/>
    </row>
    <row r="44" spans="1:14" s="6" customFormat="1" ht="13.5" customHeight="1">
      <c r="A44" s="7" t="s">
        <v>18</v>
      </c>
      <c r="B44" s="11" t="s">
        <v>19</v>
      </c>
      <c r="C44" s="1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s="6" customFormat="1" ht="12.75" customHeight="1">
      <c r="A45" s="1"/>
      <c r="B45" s="13" t="s">
        <v>11</v>
      </c>
      <c r="C45" s="26">
        <f>SUM(C8,C11)</f>
        <v>698500.6</v>
      </c>
      <c r="D45" s="26"/>
      <c r="E45" s="26"/>
      <c r="F45" s="26"/>
      <c r="G45" s="26"/>
      <c r="H45" s="26"/>
      <c r="I45" s="26">
        <f>I8+I11</f>
        <v>0</v>
      </c>
      <c r="J45" s="26"/>
      <c r="K45" s="26">
        <f>K8+K11+K41</f>
        <v>0</v>
      </c>
      <c r="L45" s="26">
        <f>L8+L11</f>
        <v>698500.6</v>
      </c>
      <c r="M45" s="26"/>
      <c r="N45" s="26">
        <f>SUM(N8,N11)</f>
        <v>698500.6</v>
      </c>
    </row>
    <row r="46" spans="1:14" s="6" customFormat="1" ht="12" customHeight="1">
      <c r="A46" s="1"/>
      <c r="B46" s="22" t="s">
        <v>11</v>
      </c>
      <c r="C46" s="89">
        <v>0</v>
      </c>
      <c r="D46" s="24"/>
      <c r="E46" s="23"/>
      <c r="F46" s="16"/>
      <c r="G46" s="28"/>
      <c r="H46" s="16"/>
      <c r="I46" s="16"/>
      <c r="J46" s="25"/>
      <c r="K46" s="89"/>
      <c r="L46" s="89">
        <v>0</v>
      </c>
      <c r="M46" s="26"/>
      <c r="N46" s="89">
        <v>0</v>
      </c>
    </row>
    <row r="47" spans="1:14" s="6" customFormat="1" ht="12.75">
      <c r="A47" s="7" t="s">
        <v>16</v>
      </c>
      <c r="B47" s="8" t="s">
        <v>17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0"/>
    </row>
    <row r="48" spans="1:14" ht="11.25" customHeight="1">
      <c r="A48" s="89"/>
      <c r="B48" s="99" t="s">
        <v>11</v>
      </c>
      <c r="C48" s="89">
        <v>0</v>
      </c>
      <c r="D48" s="89"/>
      <c r="E48" s="89"/>
      <c r="F48" s="116"/>
      <c r="G48" s="89"/>
      <c r="H48" s="89"/>
      <c r="I48" s="89"/>
      <c r="J48" s="89"/>
      <c r="K48" s="89"/>
      <c r="L48" s="89">
        <v>0</v>
      </c>
      <c r="M48" s="99"/>
      <c r="N48" s="99"/>
    </row>
    <row r="49" spans="1:14" s="6" customFormat="1" ht="13.5" customHeight="1">
      <c r="A49" s="7" t="s">
        <v>18</v>
      </c>
      <c r="B49" s="11" t="s">
        <v>19</v>
      </c>
      <c r="C49" s="1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s="6" customFormat="1" ht="12.75" customHeight="1">
      <c r="A50" s="1"/>
      <c r="B50" s="13" t="s">
        <v>11</v>
      </c>
      <c r="C50" s="26">
        <f>SUM(C13,C16)</f>
        <v>0</v>
      </c>
      <c r="D50" s="26"/>
      <c r="E50" s="26"/>
      <c r="F50" s="26"/>
      <c r="G50" s="26"/>
      <c r="H50" s="26"/>
      <c r="I50" s="26">
        <f>I13+I16</f>
        <v>0</v>
      </c>
      <c r="J50" s="26"/>
      <c r="K50" s="26">
        <f>K13+K16+K46</f>
        <v>0</v>
      </c>
      <c r="L50" s="26">
        <f>L13+L16</f>
        <v>0</v>
      </c>
      <c r="M50" s="26"/>
      <c r="N50" s="26">
        <f>SUM(N13,N16)</f>
        <v>0</v>
      </c>
    </row>
  </sheetData>
  <sheetProtection/>
  <mergeCells count="31">
    <mergeCell ref="F29:F30"/>
    <mergeCell ref="G29:G30"/>
    <mergeCell ref="F32:F33"/>
    <mergeCell ref="G32:G33"/>
    <mergeCell ref="B9:N9"/>
    <mergeCell ref="B12:N12"/>
    <mergeCell ref="B16:N16"/>
    <mergeCell ref="A17:A26"/>
    <mergeCell ref="B17:B26"/>
    <mergeCell ref="C17:C26"/>
    <mergeCell ref="D17:D26"/>
    <mergeCell ref="E17:E26"/>
    <mergeCell ref="F18:F19"/>
    <mergeCell ref="G18:G19"/>
    <mergeCell ref="A1:N1"/>
    <mergeCell ref="A2:A3"/>
    <mergeCell ref="B2:B3"/>
    <mergeCell ref="C2:C3"/>
    <mergeCell ref="D2:D3"/>
    <mergeCell ref="E2:E3"/>
    <mergeCell ref="F2:G2"/>
    <mergeCell ref="H2:I2"/>
    <mergeCell ref="J2:K2"/>
    <mergeCell ref="L2:N2"/>
    <mergeCell ref="B14:N14"/>
    <mergeCell ref="F20:F21"/>
    <mergeCell ref="G20:G21"/>
    <mergeCell ref="F25:F26"/>
    <mergeCell ref="G25:G26"/>
    <mergeCell ref="F22:F23"/>
    <mergeCell ref="G22:G23"/>
  </mergeCells>
  <printOptions/>
  <pageMargins left="0.17" right="0.17" top="0.41" bottom="0.16" header="0.17" footer="0.16"/>
  <pageSetup fitToHeight="2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45"/>
  <sheetViews>
    <sheetView tabSelected="1" view="pageBreakPreview" zoomScaleSheetLayoutView="100" zoomScalePageLayoutView="0" workbookViewId="0" topLeftCell="A1">
      <selection activeCell="H2" sqref="H2:I2"/>
    </sheetView>
  </sheetViews>
  <sheetFormatPr defaultColWidth="9.00390625" defaultRowHeight="12.75"/>
  <cols>
    <col min="1" max="1" width="3.125" style="86" customWidth="1"/>
    <col min="2" max="2" width="24.875" style="86" customWidth="1"/>
    <col min="3" max="3" width="15.00390625" style="86" customWidth="1"/>
    <col min="4" max="4" width="22.25390625" style="86" customWidth="1"/>
    <col min="5" max="5" width="11.75390625" style="86" customWidth="1"/>
    <col min="6" max="6" width="13.125" style="86" customWidth="1"/>
    <col min="7" max="7" width="13.00390625" style="86" customWidth="1"/>
    <col min="8" max="8" width="12.00390625" style="86" customWidth="1"/>
    <col min="9" max="9" width="13.875" style="86" customWidth="1"/>
    <col min="10" max="10" width="11.875" style="86" customWidth="1"/>
    <col min="11" max="11" width="11.625" style="86" bestFit="1" customWidth="1"/>
    <col min="12" max="12" width="12.75390625" style="86" customWidth="1"/>
    <col min="13" max="13" width="11.625" style="86" customWidth="1"/>
    <col min="14" max="14" width="12.375" style="86" customWidth="1"/>
    <col min="15" max="16384" width="9.125" style="86" customWidth="1"/>
  </cols>
  <sheetData>
    <row r="1" spans="1:14" ht="26.25" customHeight="1">
      <c r="A1" s="131" t="s">
        <v>81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48" customHeight="1">
      <c r="A2" s="132" t="s">
        <v>0</v>
      </c>
      <c r="B2" s="132" t="s">
        <v>2</v>
      </c>
      <c r="C2" s="134" t="s">
        <v>82</v>
      </c>
      <c r="D2" s="136" t="s">
        <v>1</v>
      </c>
      <c r="E2" s="134" t="s">
        <v>7</v>
      </c>
      <c r="F2" s="138" t="s">
        <v>30</v>
      </c>
      <c r="G2" s="139"/>
      <c r="H2" s="138" t="s">
        <v>91</v>
      </c>
      <c r="I2" s="139"/>
      <c r="J2" s="138" t="s">
        <v>70</v>
      </c>
      <c r="K2" s="139"/>
      <c r="L2" s="138" t="s">
        <v>83</v>
      </c>
      <c r="M2" s="140"/>
      <c r="N2" s="139"/>
    </row>
    <row r="3" spans="1:14" ht="33" customHeight="1">
      <c r="A3" s="133"/>
      <c r="B3" s="133"/>
      <c r="C3" s="135"/>
      <c r="D3" s="137"/>
      <c r="E3" s="135"/>
      <c r="F3" s="87" t="s">
        <v>21</v>
      </c>
      <c r="G3" s="87" t="s">
        <v>3</v>
      </c>
      <c r="H3" s="87" t="s">
        <v>22</v>
      </c>
      <c r="I3" s="87" t="s">
        <v>69</v>
      </c>
      <c r="J3" s="87" t="s">
        <v>22</v>
      </c>
      <c r="K3" s="87" t="s">
        <v>69</v>
      </c>
      <c r="L3" s="88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6" customFormat="1" ht="12.75">
      <c r="A5" s="7" t="s">
        <v>9</v>
      </c>
      <c r="B5" s="8" t="s">
        <v>10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ht="13.5" customHeight="1">
      <c r="A6" s="89"/>
      <c r="B6" s="90" t="s">
        <v>67</v>
      </c>
      <c r="C6" s="91">
        <v>396708.6</v>
      </c>
      <c r="D6" s="89" t="s">
        <v>71</v>
      </c>
      <c r="E6" s="92">
        <v>7.93</v>
      </c>
      <c r="F6" s="93">
        <v>396708.6</v>
      </c>
      <c r="G6" s="94">
        <v>41865</v>
      </c>
      <c r="H6" s="95"/>
      <c r="I6" s="93"/>
      <c r="J6" s="95"/>
      <c r="K6" s="96"/>
      <c r="L6" s="93">
        <v>396708.6</v>
      </c>
      <c r="M6" s="97"/>
      <c r="N6" s="96">
        <f>L6</f>
        <v>396708.6</v>
      </c>
    </row>
    <row r="7" spans="1:14" ht="13.5" customHeight="1">
      <c r="A7" s="89"/>
      <c r="B7" s="90" t="s">
        <v>67</v>
      </c>
      <c r="C7" s="91">
        <v>265792</v>
      </c>
      <c r="D7" s="89" t="s">
        <v>72</v>
      </c>
      <c r="E7" s="92">
        <v>7.93</v>
      </c>
      <c r="F7" s="93">
        <v>265792</v>
      </c>
      <c r="G7" s="94">
        <v>41865</v>
      </c>
      <c r="H7" s="95"/>
      <c r="I7" s="93"/>
      <c r="J7" s="95"/>
      <c r="K7" s="96"/>
      <c r="L7" s="93">
        <v>265792</v>
      </c>
      <c r="M7" s="97"/>
      <c r="N7" s="96">
        <f>L7</f>
        <v>265792</v>
      </c>
    </row>
    <row r="8" spans="1:14" s="6" customFormat="1" ht="13.5" customHeight="1">
      <c r="A8" s="1"/>
      <c r="B8" s="18" t="s">
        <v>11</v>
      </c>
      <c r="C8" s="19">
        <f>SUM(C6:C7)</f>
        <v>662500.6</v>
      </c>
      <c r="D8" s="1"/>
      <c r="E8" s="1"/>
      <c r="F8" s="21">
        <f>SUM(F6:F7)</f>
        <v>662500.6</v>
      </c>
      <c r="G8" s="20"/>
      <c r="H8" s="20"/>
      <c r="I8" s="21">
        <f>SUM(I6:I7)</f>
        <v>0</v>
      </c>
      <c r="J8" s="21"/>
      <c r="K8" s="21">
        <f>SUM(K6:K7)</f>
        <v>0</v>
      </c>
      <c r="L8" s="27">
        <f>SUM(L6:L7)</f>
        <v>662500.6</v>
      </c>
      <c r="M8" s="21"/>
      <c r="N8" s="21">
        <f>L8</f>
        <v>662500.6</v>
      </c>
    </row>
    <row r="9" spans="1:14" s="6" customFormat="1" ht="11.25" customHeight="1">
      <c r="A9" s="7" t="s">
        <v>12</v>
      </c>
      <c r="B9" s="155" t="s">
        <v>20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7"/>
    </row>
    <row r="10" spans="1:14" ht="13.5" customHeight="1">
      <c r="A10" s="5"/>
      <c r="B10" s="98" t="s">
        <v>42</v>
      </c>
      <c r="C10" s="91">
        <v>36000</v>
      </c>
      <c r="D10" s="89" t="s">
        <v>68</v>
      </c>
      <c r="E10" s="89">
        <v>4</v>
      </c>
      <c r="F10" s="96">
        <v>36000</v>
      </c>
      <c r="G10" s="94">
        <v>41989</v>
      </c>
      <c r="H10" s="94"/>
      <c r="I10" s="96"/>
      <c r="J10" s="95"/>
      <c r="K10" s="89"/>
      <c r="L10" s="96">
        <v>36000</v>
      </c>
      <c r="M10" s="97"/>
      <c r="N10" s="96">
        <v>36000</v>
      </c>
    </row>
    <row r="11" spans="1:14" s="6" customFormat="1" ht="13.5" customHeight="1">
      <c r="A11" s="1"/>
      <c r="B11" s="13" t="s">
        <v>11</v>
      </c>
      <c r="C11" s="19">
        <f>C10</f>
        <v>36000</v>
      </c>
      <c r="D11" s="1"/>
      <c r="E11" s="1"/>
      <c r="F11" s="21">
        <f>F10</f>
        <v>36000</v>
      </c>
      <c r="G11" s="1"/>
      <c r="H11" s="1"/>
      <c r="I11" s="21">
        <f>I10</f>
        <v>0</v>
      </c>
      <c r="J11" s="1"/>
      <c r="K11" s="21">
        <v>0</v>
      </c>
      <c r="L11" s="21">
        <f>L10</f>
        <v>36000</v>
      </c>
      <c r="M11" s="13"/>
      <c r="N11" s="21">
        <f>L11</f>
        <v>36000</v>
      </c>
    </row>
    <row r="12" spans="1:14" s="6" customFormat="1" ht="12" customHeight="1">
      <c r="A12" s="7" t="s">
        <v>13</v>
      </c>
      <c r="B12" s="155" t="s">
        <v>43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7"/>
    </row>
    <row r="13" spans="1:14" ht="12" customHeight="1">
      <c r="A13" s="89"/>
      <c r="B13" s="99" t="s">
        <v>11</v>
      </c>
      <c r="C13" s="89">
        <v>0</v>
      </c>
      <c r="D13" s="89"/>
      <c r="E13" s="89"/>
      <c r="F13" s="89"/>
      <c r="G13" s="89"/>
      <c r="H13" s="89"/>
      <c r="I13" s="89"/>
      <c r="J13" s="89"/>
      <c r="K13" s="89"/>
      <c r="L13" s="89">
        <v>0</v>
      </c>
      <c r="M13" s="99"/>
      <c r="N13" s="89">
        <v>0</v>
      </c>
    </row>
    <row r="14" spans="1:14" s="6" customFormat="1" ht="12" customHeight="1">
      <c r="A14" s="7" t="s">
        <v>14</v>
      </c>
      <c r="B14" s="155" t="s">
        <v>44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7"/>
    </row>
    <row r="15" spans="1:14" ht="14.25" customHeight="1">
      <c r="A15" s="89"/>
      <c r="B15" s="99" t="s">
        <v>11</v>
      </c>
      <c r="C15" s="89">
        <v>0</v>
      </c>
      <c r="D15" s="89"/>
      <c r="E15" s="89"/>
      <c r="F15" s="89"/>
      <c r="G15" s="89"/>
      <c r="H15" s="89"/>
      <c r="I15" s="89"/>
      <c r="J15" s="89"/>
      <c r="K15" s="89"/>
      <c r="L15" s="89">
        <v>0</v>
      </c>
      <c r="M15" s="99"/>
      <c r="N15" s="89">
        <v>0</v>
      </c>
    </row>
    <row r="16" spans="1:14" s="6" customFormat="1" ht="10.5" customHeight="1">
      <c r="A16" s="7" t="s">
        <v>15</v>
      </c>
      <c r="B16" s="155" t="s">
        <v>45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7"/>
    </row>
    <row r="17" spans="1:14" ht="12" customHeight="1" hidden="1">
      <c r="A17" s="141"/>
      <c r="B17" s="144" t="s">
        <v>63</v>
      </c>
      <c r="C17" s="147">
        <v>0</v>
      </c>
      <c r="D17" s="136" t="s">
        <v>64</v>
      </c>
      <c r="E17" s="158" t="s">
        <v>25</v>
      </c>
      <c r="F17" s="17" t="s">
        <v>29</v>
      </c>
      <c r="G17" s="3"/>
      <c r="H17" s="4"/>
      <c r="I17" s="4"/>
      <c r="J17" s="4"/>
      <c r="K17" s="14"/>
      <c r="L17" s="100">
        <f>44067.12838-K36-1067.12838-K37-K38</f>
        <v>0.000380000001314329</v>
      </c>
      <c r="M17" s="14"/>
      <c r="N17" s="100">
        <f>L17</f>
        <v>0.000380000001314329</v>
      </c>
    </row>
    <row r="18" spans="1:14" ht="12.75" customHeight="1" hidden="1">
      <c r="A18" s="142"/>
      <c r="B18" s="145"/>
      <c r="C18" s="148"/>
      <c r="D18" s="150"/>
      <c r="E18" s="159"/>
      <c r="F18" s="151">
        <v>8700</v>
      </c>
      <c r="G18" s="153" t="s">
        <v>28</v>
      </c>
      <c r="H18" s="101"/>
      <c r="I18" s="101"/>
      <c r="J18" s="102" t="s">
        <v>26</v>
      </c>
      <c r="K18" s="103">
        <v>5900</v>
      </c>
      <c r="L18" s="14"/>
      <c r="M18" s="14"/>
      <c r="N18" s="15"/>
    </row>
    <row r="19" spans="1:14" ht="12.75" customHeight="1" hidden="1">
      <c r="A19" s="142"/>
      <c r="B19" s="145"/>
      <c r="C19" s="148"/>
      <c r="D19" s="150"/>
      <c r="E19" s="159"/>
      <c r="F19" s="152"/>
      <c r="G19" s="154"/>
      <c r="H19" s="104"/>
      <c r="I19" s="104"/>
      <c r="J19" s="102" t="s">
        <v>27</v>
      </c>
      <c r="K19" s="103">
        <v>2800</v>
      </c>
      <c r="L19" s="14"/>
      <c r="M19" s="14"/>
      <c r="N19" s="15"/>
    </row>
    <row r="20" spans="1:14" ht="12.75" customHeight="1" hidden="1">
      <c r="A20" s="142"/>
      <c r="B20" s="145"/>
      <c r="C20" s="148"/>
      <c r="D20" s="150"/>
      <c r="E20" s="159"/>
      <c r="F20" s="151">
        <v>8700</v>
      </c>
      <c r="G20" s="153" t="s">
        <v>31</v>
      </c>
      <c r="H20" s="101"/>
      <c r="I20" s="101"/>
      <c r="J20" s="102" t="s">
        <v>32</v>
      </c>
      <c r="K20" s="103">
        <v>5700</v>
      </c>
      <c r="L20" s="14"/>
      <c r="M20" s="14"/>
      <c r="N20" s="15"/>
    </row>
    <row r="21" spans="1:14" ht="12.75" customHeight="1" hidden="1">
      <c r="A21" s="142"/>
      <c r="B21" s="145"/>
      <c r="C21" s="148"/>
      <c r="D21" s="150"/>
      <c r="E21" s="159"/>
      <c r="F21" s="152"/>
      <c r="G21" s="154"/>
      <c r="H21" s="104"/>
      <c r="I21" s="104"/>
      <c r="J21" s="102" t="s">
        <v>33</v>
      </c>
      <c r="K21" s="103">
        <v>3000</v>
      </c>
      <c r="L21" s="14"/>
      <c r="M21" s="14"/>
      <c r="N21" s="15"/>
    </row>
    <row r="22" spans="1:14" ht="12.75" customHeight="1" hidden="1">
      <c r="A22" s="142"/>
      <c r="B22" s="145"/>
      <c r="C22" s="148"/>
      <c r="D22" s="150"/>
      <c r="E22" s="159"/>
      <c r="F22" s="151">
        <v>8700</v>
      </c>
      <c r="G22" s="153" t="s">
        <v>34</v>
      </c>
      <c r="H22" s="101"/>
      <c r="I22" s="101"/>
      <c r="J22" s="102" t="s">
        <v>35</v>
      </c>
      <c r="K22" s="103">
        <v>5900</v>
      </c>
      <c r="L22" s="14"/>
      <c r="M22" s="14"/>
      <c r="N22" s="15"/>
    </row>
    <row r="23" spans="1:14" ht="12.75" customHeight="1" hidden="1">
      <c r="A23" s="142"/>
      <c r="B23" s="145"/>
      <c r="C23" s="148"/>
      <c r="D23" s="150"/>
      <c r="E23" s="159"/>
      <c r="F23" s="152"/>
      <c r="G23" s="154"/>
      <c r="H23" s="104"/>
      <c r="I23" s="104"/>
      <c r="J23" s="102" t="s">
        <v>36</v>
      </c>
      <c r="K23" s="105">
        <v>2800</v>
      </c>
      <c r="L23" s="106"/>
      <c r="M23" s="106"/>
      <c r="N23" s="106"/>
    </row>
    <row r="24" spans="1:14" ht="12" customHeight="1" hidden="1">
      <c r="A24" s="142"/>
      <c r="B24" s="145"/>
      <c r="C24" s="148"/>
      <c r="D24" s="150"/>
      <c r="E24" s="159"/>
      <c r="F24" s="103">
        <v>8700</v>
      </c>
      <c r="G24" s="102" t="s">
        <v>37</v>
      </c>
      <c r="H24" s="102"/>
      <c r="I24" s="102"/>
      <c r="J24" s="102" t="s">
        <v>38</v>
      </c>
      <c r="K24" s="107">
        <v>8700</v>
      </c>
      <c r="L24" s="106"/>
      <c r="M24" s="106"/>
      <c r="N24" s="106"/>
    </row>
    <row r="25" spans="1:14" ht="12" customHeight="1" hidden="1">
      <c r="A25" s="142"/>
      <c r="B25" s="145"/>
      <c r="C25" s="148"/>
      <c r="D25" s="150"/>
      <c r="E25" s="159"/>
      <c r="F25" s="151">
        <v>8700</v>
      </c>
      <c r="G25" s="153" t="s">
        <v>39</v>
      </c>
      <c r="H25" s="108"/>
      <c r="I25" s="108"/>
      <c r="J25" s="109" t="s">
        <v>40</v>
      </c>
      <c r="K25" s="107">
        <v>4600</v>
      </c>
      <c r="L25" s="106"/>
      <c r="M25" s="106"/>
      <c r="N25" s="110"/>
    </row>
    <row r="26" spans="1:14" ht="12" customHeight="1" hidden="1">
      <c r="A26" s="143"/>
      <c r="B26" s="146"/>
      <c r="C26" s="149"/>
      <c r="D26" s="137"/>
      <c r="E26" s="160"/>
      <c r="F26" s="152"/>
      <c r="G26" s="154"/>
      <c r="H26" s="111"/>
      <c r="I26" s="111"/>
      <c r="J26" s="112" t="s">
        <v>41</v>
      </c>
      <c r="K26" s="105">
        <v>4100</v>
      </c>
      <c r="L26" s="106"/>
      <c r="M26" s="100"/>
      <c r="N26" s="113"/>
    </row>
    <row r="27" spans="1:14" ht="13.5" customHeight="1" hidden="1">
      <c r="A27" s="89"/>
      <c r="B27" s="114"/>
      <c r="C27" s="106"/>
      <c r="D27" s="87"/>
      <c r="E27" s="88"/>
      <c r="F27" s="17" t="s">
        <v>23</v>
      </c>
      <c r="G27" s="102"/>
      <c r="H27" s="102"/>
      <c r="I27" s="102"/>
      <c r="J27" s="115"/>
      <c r="K27" s="105"/>
      <c r="L27" s="106"/>
      <c r="M27" s="100"/>
      <c r="N27" s="113"/>
    </row>
    <row r="28" spans="1:14" ht="12" customHeight="1" hidden="1">
      <c r="A28" s="89"/>
      <c r="B28" s="114"/>
      <c r="C28" s="106"/>
      <c r="D28" s="87"/>
      <c r="E28" s="88"/>
      <c r="F28" s="103">
        <v>8700</v>
      </c>
      <c r="G28" s="102" t="s">
        <v>49</v>
      </c>
      <c r="H28" s="102"/>
      <c r="I28" s="102"/>
      <c r="J28" s="115" t="s">
        <v>46</v>
      </c>
      <c r="K28" s="105">
        <v>8700</v>
      </c>
      <c r="L28" s="106"/>
      <c r="M28" s="100"/>
      <c r="N28" s="113"/>
    </row>
    <row r="29" spans="1:14" ht="12" customHeight="1" hidden="1">
      <c r="A29" s="89"/>
      <c r="B29" s="114"/>
      <c r="C29" s="106"/>
      <c r="D29" s="87"/>
      <c r="E29" s="88"/>
      <c r="F29" s="151">
        <v>8700</v>
      </c>
      <c r="G29" s="153" t="s">
        <v>50</v>
      </c>
      <c r="H29" s="101"/>
      <c r="I29" s="101"/>
      <c r="J29" s="115" t="s">
        <v>47</v>
      </c>
      <c r="K29" s="105">
        <v>6000</v>
      </c>
      <c r="L29" s="106"/>
      <c r="M29" s="100"/>
      <c r="N29" s="113"/>
    </row>
    <row r="30" spans="1:14" ht="12" customHeight="1" hidden="1">
      <c r="A30" s="89"/>
      <c r="B30" s="114"/>
      <c r="C30" s="106"/>
      <c r="D30" s="87"/>
      <c r="E30" s="88"/>
      <c r="F30" s="152"/>
      <c r="G30" s="154"/>
      <c r="H30" s="104"/>
      <c r="I30" s="104"/>
      <c r="J30" s="115" t="s">
        <v>48</v>
      </c>
      <c r="K30" s="105">
        <v>2700</v>
      </c>
      <c r="L30" s="106"/>
      <c r="M30" s="100"/>
      <c r="N30" s="113"/>
    </row>
    <row r="31" spans="1:14" ht="13.5" customHeight="1" hidden="1">
      <c r="A31" s="89"/>
      <c r="B31" s="114"/>
      <c r="C31" s="106"/>
      <c r="D31" s="87"/>
      <c r="E31" s="88"/>
      <c r="F31" s="103">
        <v>8700</v>
      </c>
      <c r="G31" s="102" t="s">
        <v>51</v>
      </c>
      <c r="H31" s="102"/>
      <c r="I31" s="102"/>
      <c r="J31" s="115" t="s">
        <v>59</v>
      </c>
      <c r="K31" s="105">
        <v>8700</v>
      </c>
      <c r="L31" s="106"/>
      <c r="M31" s="100"/>
      <c r="N31" s="113"/>
    </row>
    <row r="32" spans="1:14" ht="12.75" customHeight="1" hidden="1">
      <c r="A32" s="89"/>
      <c r="B32" s="114"/>
      <c r="C32" s="106"/>
      <c r="D32" s="87"/>
      <c r="E32" s="88"/>
      <c r="F32" s="151">
        <v>8700</v>
      </c>
      <c r="G32" s="153" t="s">
        <v>52</v>
      </c>
      <c r="H32" s="101"/>
      <c r="I32" s="101"/>
      <c r="J32" s="115" t="s">
        <v>60</v>
      </c>
      <c r="K32" s="105">
        <v>4680</v>
      </c>
      <c r="L32" s="106"/>
      <c r="M32" s="100"/>
      <c r="N32" s="113"/>
    </row>
    <row r="33" spans="1:14" ht="12.75" customHeight="1" hidden="1">
      <c r="A33" s="89"/>
      <c r="B33" s="114"/>
      <c r="C33" s="106"/>
      <c r="D33" s="87"/>
      <c r="E33" s="88"/>
      <c r="F33" s="152"/>
      <c r="G33" s="154"/>
      <c r="H33" s="104"/>
      <c r="I33" s="104"/>
      <c r="J33" s="115" t="s">
        <v>61</v>
      </c>
      <c r="K33" s="105">
        <v>4020</v>
      </c>
      <c r="L33" s="106"/>
      <c r="M33" s="100"/>
      <c r="N33" s="113"/>
    </row>
    <row r="34" spans="1:14" ht="15.75" customHeight="1" hidden="1">
      <c r="A34" s="89"/>
      <c r="B34" s="114"/>
      <c r="C34" s="106"/>
      <c r="D34" s="87"/>
      <c r="E34" s="88"/>
      <c r="F34" s="103">
        <v>8700</v>
      </c>
      <c r="G34" s="102" t="s">
        <v>53</v>
      </c>
      <c r="H34" s="102"/>
      <c r="I34" s="102"/>
      <c r="J34" s="115" t="s">
        <v>62</v>
      </c>
      <c r="K34" s="105">
        <v>8700</v>
      </c>
      <c r="L34" s="106"/>
      <c r="M34" s="100"/>
      <c r="N34" s="113"/>
    </row>
    <row r="35" spans="1:14" ht="12.75" customHeight="1" hidden="1">
      <c r="A35" s="89"/>
      <c r="B35" s="114"/>
      <c r="C35" s="106"/>
      <c r="D35" s="87"/>
      <c r="E35" s="88"/>
      <c r="F35" s="17" t="s">
        <v>24</v>
      </c>
      <c r="G35" s="102"/>
      <c r="H35" s="102"/>
      <c r="I35" s="102"/>
      <c r="J35" s="115"/>
      <c r="K35" s="105"/>
      <c r="L35" s="106"/>
      <c r="M35" s="100"/>
      <c r="N35" s="113"/>
    </row>
    <row r="36" spans="1:14" ht="13.5" customHeight="1" hidden="1">
      <c r="A36" s="89"/>
      <c r="B36" s="114"/>
      <c r="C36" s="106"/>
      <c r="D36" s="87"/>
      <c r="E36" s="88"/>
      <c r="F36" s="103">
        <v>8700</v>
      </c>
      <c r="G36" s="102" t="s">
        <v>54</v>
      </c>
      <c r="H36" s="102"/>
      <c r="I36" s="102"/>
      <c r="J36" s="115" t="s">
        <v>65</v>
      </c>
      <c r="K36" s="106">
        <v>932.87162</v>
      </c>
      <c r="L36" s="106"/>
      <c r="M36" s="100"/>
      <c r="N36" s="113"/>
    </row>
    <row r="37" spans="1:14" ht="12.75" customHeight="1" hidden="1">
      <c r="A37" s="89"/>
      <c r="B37" s="114"/>
      <c r="C37" s="106"/>
      <c r="D37" s="87"/>
      <c r="E37" s="88"/>
      <c r="F37" s="103">
        <v>8700</v>
      </c>
      <c r="G37" s="102" t="s">
        <v>55</v>
      </c>
      <c r="H37" s="102"/>
      <c r="I37" s="102"/>
      <c r="J37" s="115" t="s">
        <v>66</v>
      </c>
      <c r="K37" s="106">
        <v>16900</v>
      </c>
      <c r="L37" s="106"/>
      <c r="M37" s="100"/>
      <c r="N37" s="113"/>
    </row>
    <row r="38" spans="1:14" ht="12.75" customHeight="1" hidden="1">
      <c r="A38" s="89"/>
      <c r="B38" s="114"/>
      <c r="C38" s="106"/>
      <c r="D38" s="87"/>
      <c r="E38" s="88"/>
      <c r="F38" s="103">
        <v>8700</v>
      </c>
      <c r="G38" s="102" t="s">
        <v>56</v>
      </c>
      <c r="H38" s="102"/>
      <c r="I38" s="102"/>
      <c r="J38" s="115" t="s">
        <v>66</v>
      </c>
      <c r="K38" s="106">
        <v>25167.128</v>
      </c>
      <c r="L38" s="106"/>
      <c r="M38" s="100"/>
      <c r="N38" s="113"/>
    </row>
    <row r="39" spans="1:14" ht="12" customHeight="1" hidden="1">
      <c r="A39" s="89"/>
      <c r="B39" s="114"/>
      <c r="C39" s="106"/>
      <c r="D39" s="87"/>
      <c r="E39" s="88"/>
      <c r="F39" s="103">
        <v>8700</v>
      </c>
      <c r="G39" s="102" t="s">
        <v>57</v>
      </c>
      <c r="H39" s="102"/>
      <c r="I39" s="102"/>
      <c r="J39" s="115"/>
      <c r="K39" s="105"/>
      <c r="L39" s="106"/>
      <c r="M39" s="100"/>
      <c r="N39" s="113"/>
    </row>
    <row r="40" spans="1:14" ht="13.5" customHeight="1" hidden="1">
      <c r="A40" s="89"/>
      <c r="B40" s="114"/>
      <c r="C40" s="106"/>
      <c r="D40" s="87"/>
      <c r="E40" s="88"/>
      <c r="F40" s="103">
        <v>8200</v>
      </c>
      <c r="G40" s="102" t="s">
        <v>58</v>
      </c>
      <c r="H40" s="102"/>
      <c r="I40" s="102"/>
      <c r="J40" s="115"/>
      <c r="K40" s="105"/>
      <c r="L40" s="106"/>
      <c r="M40" s="100"/>
      <c r="N40" s="113"/>
    </row>
    <row r="41" spans="1:14" s="6" customFormat="1" ht="12" customHeight="1">
      <c r="A41" s="1"/>
      <c r="B41" s="22" t="s">
        <v>11</v>
      </c>
      <c r="C41" s="89">
        <v>0</v>
      </c>
      <c r="D41" s="24"/>
      <c r="E41" s="23"/>
      <c r="F41" s="16"/>
      <c r="G41" s="28"/>
      <c r="H41" s="16"/>
      <c r="I41" s="16"/>
      <c r="J41" s="25"/>
      <c r="K41" s="89"/>
      <c r="L41" s="89">
        <v>0</v>
      </c>
      <c r="M41" s="26"/>
      <c r="N41" s="89">
        <v>0</v>
      </c>
    </row>
    <row r="42" spans="1:14" s="6" customFormat="1" ht="12.75">
      <c r="A42" s="7" t="s">
        <v>16</v>
      </c>
      <c r="B42" s="8" t="s">
        <v>17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</row>
    <row r="43" spans="1:14" ht="11.25" customHeight="1">
      <c r="A43" s="89"/>
      <c r="B43" s="99" t="s">
        <v>11</v>
      </c>
      <c r="C43" s="89">
        <v>0</v>
      </c>
      <c r="D43" s="89"/>
      <c r="E43" s="89"/>
      <c r="F43" s="116"/>
      <c r="G43" s="89"/>
      <c r="H43" s="89"/>
      <c r="I43" s="89"/>
      <c r="J43" s="89"/>
      <c r="K43" s="89"/>
      <c r="L43" s="89">
        <v>0</v>
      </c>
      <c r="M43" s="99"/>
      <c r="N43" s="99"/>
    </row>
    <row r="44" spans="1:14" s="6" customFormat="1" ht="13.5" customHeight="1">
      <c r="A44" s="7" t="s">
        <v>18</v>
      </c>
      <c r="B44" s="11" t="s">
        <v>19</v>
      </c>
      <c r="C44" s="1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s="6" customFormat="1" ht="12.75" customHeight="1">
      <c r="A45" s="1"/>
      <c r="B45" s="13" t="s">
        <v>11</v>
      </c>
      <c r="C45" s="26">
        <f>SUM(C8,C11)</f>
        <v>698500.6</v>
      </c>
      <c r="D45" s="26"/>
      <c r="E45" s="26"/>
      <c r="F45" s="26"/>
      <c r="G45" s="26"/>
      <c r="H45" s="26"/>
      <c r="I45" s="26">
        <f>I8+I11</f>
        <v>0</v>
      </c>
      <c r="J45" s="26"/>
      <c r="K45" s="26">
        <f>K8+K11+K41</f>
        <v>0</v>
      </c>
      <c r="L45" s="26">
        <f>L8+L11</f>
        <v>698500.6</v>
      </c>
      <c r="M45" s="26"/>
      <c r="N45" s="26">
        <f>SUM(N8,N11)</f>
        <v>698500.6</v>
      </c>
    </row>
  </sheetData>
  <sheetProtection/>
  <mergeCells count="31">
    <mergeCell ref="F29:F30"/>
    <mergeCell ref="G29:G30"/>
    <mergeCell ref="F32:F33"/>
    <mergeCell ref="G32:G33"/>
    <mergeCell ref="B9:N9"/>
    <mergeCell ref="B12:N12"/>
    <mergeCell ref="B14:N14"/>
    <mergeCell ref="B16:N16"/>
    <mergeCell ref="E17:E26"/>
    <mergeCell ref="F18:F19"/>
    <mergeCell ref="G18:G19"/>
    <mergeCell ref="F20:F21"/>
    <mergeCell ref="G20:G21"/>
    <mergeCell ref="F22:F23"/>
    <mergeCell ref="A17:A26"/>
    <mergeCell ref="B17:B26"/>
    <mergeCell ref="C17:C26"/>
    <mergeCell ref="D17:D26"/>
    <mergeCell ref="F25:F26"/>
    <mergeCell ref="G25:G26"/>
    <mergeCell ref="G22:G23"/>
    <mergeCell ref="A1:N1"/>
    <mergeCell ref="A2:A3"/>
    <mergeCell ref="B2:B3"/>
    <mergeCell ref="C2:C3"/>
    <mergeCell ref="D2:D3"/>
    <mergeCell ref="E2:E3"/>
    <mergeCell ref="F2:G2"/>
    <mergeCell ref="H2:I2"/>
    <mergeCell ref="J2:K2"/>
    <mergeCell ref="L2:N2"/>
  </mergeCells>
  <printOptions/>
  <pageMargins left="0.17" right="0.17" top="0.41" bottom="0.16" header="0.17" footer="0.16"/>
  <pageSetup fitToHeight="2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45"/>
  <sheetViews>
    <sheetView view="pageBreakPreview" zoomScaleSheetLayoutView="100" zoomScalePageLayoutView="0" workbookViewId="0" topLeftCell="A1">
      <selection activeCell="H2" sqref="H2:I2"/>
    </sheetView>
  </sheetViews>
  <sheetFormatPr defaultColWidth="9.00390625" defaultRowHeight="12.75"/>
  <cols>
    <col min="1" max="1" width="3.125" style="86" customWidth="1"/>
    <col min="2" max="2" width="30.25390625" style="86" customWidth="1"/>
    <col min="3" max="3" width="15.00390625" style="86" customWidth="1"/>
    <col min="4" max="4" width="26.625" style="86" customWidth="1"/>
    <col min="5" max="5" width="11.75390625" style="86" customWidth="1"/>
    <col min="6" max="6" width="13.125" style="86" customWidth="1"/>
    <col min="7" max="7" width="13.00390625" style="86" customWidth="1"/>
    <col min="8" max="8" width="12.00390625" style="86" customWidth="1"/>
    <col min="9" max="9" width="13.875" style="86" customWidth="1"/>
    <col min="10" max="10" width="11.875" style="86" customWidth="1"/>
    <col min="11" max="11" width="11.625" style="86" bestFit="1" customWidth="1"/>
    <col min="12" max="12" width="12.75390625" style="86" customWidth="1"/>
    <col min="13" max="13" width="11.625" style="86" customWidth="1"/>
    <col min="14" max="14" width="12.375" style="86" customWidth="1"/>
    <col min="15" max="16384" width="9.125" style="86" customWidth="1"/>
  </cols>
  <sheetData>
    <row r="1" spans="1:14" ht="51" customHeight="1">
      <c r="A1" s="131" t="s">
        <v>78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48" customHeight="1">
      <c r="A2" s="132" t="s">
        <v>0</v>
      </c>
      <c r="B2" s="132" t="s">
        <v>2</v>
      </c>
      <c r="C2" s="134" t="s">
        <v>79</v>
      </c>
      <c r="D2" s="136" t="s">
        <v>1</v>
      </c>
      <c r="E2" s="134" t="s">
        <v>7</v>
      </c>
      <c r="F2" s="138" t="s">
        <v>30</v>
      </c>
      <c r="G2" s="139"/>
      <c r="H2" s="138" t="s">
        <v>92</v>
      </c>
      <c r="I2" s="139"/>
      <c r="J2" s="138" t="s">
        <v>70</v>
      </c>
      <c r="K2" s="139"/>
      <c r="L2" s="138" t="s">
        <v>80</v>
      </c>
      <c r="M2" s="140"/>
      <c r="N2" s="139"/>
    </row>
    <row r="3" spans="1:14" ht="33" customHeight="1">
      <c r="A3" s="133"/>
      <c r="B3" s="133"/>
      <c r="C3" s="135"/>
      <c r="D3" s="137"/>
      <c r="E3" s="135"/>
      <c r="F3" s="87" t="s">
        <v>21</v>
      </c>
      <c r="G3" s="87" t="s">
        <v>3</v>
      </c>
      <c r="H3" s="87" t="s">
        <v>22</v>
      </c>
      <c r="I3" s="87" t="s">
        <v>69</v>
      </c>
      <c r="J3" s="87" t="s">
        <v>22</v>
      </c>
      <c r="K3" s="87" t="s">
        <v>69</v>
      </c>
      <c r="L3" s="88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29" customFormat="1" ht="18" customHeight="1">
      <c r="A5" s="30" t="s">
        <v>9</v>
      </c>
      <c r="B5" s="31" t="s">
        <v>10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1:14" s="43" customFormat="1" ht="18" customHeight="1">
      <c r="A6" s="34"/>
      <c r="B6" s="35" t="s">
        <v>67</v>
      </c>
      <c r="C6" s="36">
        <v>396708.6</v>
      </c>
      <c r="D6" s="34" t="s">
        <v>71</v>
      </c>
      <c r="E6" s="37">
        <v>7.93</v>
      </c>
      <c r="F6" s="38">
        <v>396708.6</v>
      </c>
      <c r="G6" s="39">
        <v>41865</v>
      </c>
      <c r="H6" s="40"/>
      <c r="I6" s="38"/>
      <c r="J6" s="40"/>
      <c r="K6" s="41"/>
      <c r="L6" s="38">
        <v>396708.6</v>
      </c>
      <c r="M6" s="42"/>
      <c r="N6" s="41">
        <f>L6</f>
        <v>396708.6</v>
      </c>
    </row>
    <row r="7" spans="1:14" s="43" customFormat="1" ht="18" customHeight="1">
      <c r="A7" s="34"/>
      <c r="B7" s="35" t="s">
        <v>67</v>
      </c>
      <c r="C7" s="36">
        <v>265792</v>
      </c>
      <c r="D7" s="34" t="s">
        <v>72</v>
      </c>
      <c r="E7" s="37">
        <v>7.93</v>
      </c>
      <c r="F7" s="38">
        <v>265792</v>
      </c>
      <c r="G7" s="39">
        <v>41865</v>
      </c>
      <c r="H7" s="40"/>
      <c r="I7" s="38"/>
      <c r="J7" s="40"/>
      <c r="K7" s="41"/>
      <c r="L7" s="38">
        <v>265792</v>
      </c>
      <c r="M7" s="42"/>
      <c r="N7" s="41">
        <f>L7</f>
        <v>265792</v>
      </c>
    </row>
    <row r="8" spans="1:14" s="29" customFormat="1" ht="18" customHeight="1">
      <c r="A8" s="44"/>
      <c r="B8" s="45" t="s">
        <v>11</v>
      </c>
      <c r="C8" s="46">
        <f>SUM(C6:C7)</f>
        <v>662500.6</v>
      </c>
      <c r="D8" s="44"/>
      <c r="E8" s="44"/>
      <c r="F8" s="47">
        <f>SUM(F6:F7)</f>
        <v>662500.6</v>
      </c>
      <c r="G8" s="48"/>
      <c r="H8" s="48"/>
      <c r="I8" s="47">
        <f>SUM(I6:I7)</f>
        <v>0</v>
      </c>
      <c r="J8" s="47"/>
      <c r="K8" s="47">
        <f>SUM(K6:K7)</f>
        <v>0</v>
      </c>
      <c r="L8" s="49">
        <f>SUM(L6:L7)</f>
        <v>662500.6</v>
      </c>
      <c r="M8" s="47"/>
      <c r="N8" s="47">
        <f>L8</f>
        <v>662500.6</v>
      </c>
    </row>
    <row r="9" spans="1:14" s="29" customFormat="1" ht="18" customHeight="1">
      <c r="A9" s="30" t="s">
        <v>12</v>
      </c>
      <c r="B9" s="180" t="s">
        <v>20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2"/>
    </row>
    <row r="10" spans="1:14" s="43" customFormat="1" ht="18" customHeight="1">
      <c r="A10" s="50"/>
      <c r="B10" s="51" t="s">
        <v>42</v>
      </c>
      <c r="C10" s="36">
        <v>36000</v>
      </c>
      <c r="D10" s="34" t="s">
        <v>74</v>
      </c>
      <c r="E10" s="34">
        <v>4</v>
      </c>
      <c r="F10" s="41">
        <v>36000</v>
      </c>
      <c r="G10" s="39">
        <v>41989</v>
      </c>
      <c r="H10" s="39"/>
      <c r="I10" s="41"/>
      <c r="J10" s="40"/>
      <c r="K10" s="34"/>
      <c r="L10" s="41">
        <v>36000</v>
      </c>
      <c r="M10" s="42"/>
      <c r="N10" s="41">
        <v>36000</v>
      </c>
    </row>
    <row r="11" spans="1:14" s="29" customFormat="1" ht="18" customHeight="1">
      <c r="A11" s="44"/>
      <c r="B11" s="52" t="s">
        <v>11</v>
      </c>
      <c r="C11" s="46">
        <f>C10</f>
        <v>36000</v>
      </c>
      <c r="D11" s="44"/>
      <c r="E11" s="44"/>
      <c r="F11" s="47">
        <f>F10</f>
        <v>36000</v>
      </c>
      <c r="G11" s="44"/>
      <c r="H11" s="44"/>
      <c r="I11" s="47">
        <f>I10</f>
        <v>0</v>
      </c>
      <c r="J11" s="44"/>
      <c r="K11" s="47">
        <v>0</v>
      </c>
      <c r="L11" s="47">
        <f>L10</f>
        <v>36000</v>
      </c>
      <c r="M11" s="52"/>
      <c r="N11" s="47">
        <f>L11</f>
        <v>36000</v>
      </c>
    </row>
    <row r="12" spans="1:14" s="29" customFormat="1" ht="18" customHeight="1">
      <c r="A12" s="30" t="s">
        <v>13</v>
      </c>
      <c r="B12" s="180" t="s">
        <v>43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2"/>
    </row>
    <row r="13" spans="1:14" s="43" customFormat="1" ht="18" customHeight="1">
      <c r="A13" s="34"/>
      <c r="B13" s="53" t="s">
        <v>11</v>
      </c>
      <c r="C13" s="34">
        <v>0</v>
      </c>
      <c r="D13" s="34"/>
      <c r="E13" s="34"/>
      <c r="F13" s="34"/>
      <c r="G13" s="34"/>
      <c r="H13" s="34"/>
      <c r="I13" s="34"/>
      <c r="J13" s="34"/>
      <c r="K13" s="34"/>
      <c r="L13" s="34">
        <v>0</v>
      </c>
      <c r="M13" s="53"/>
      <c r="N13" s="34">
        <v>0</v>
      </c>
    </row>
    <row r="14" spans="1:14" s="29" customFormat="1" ht="18" customHeight="1">
      <c r="A14" s="30" t="s">
        <v>14</v>
      </c>
      <c r="B14" s="180" t="s">
        <v>44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</row>
    <row r="15" spans="1:14" s="43" customFormat="1" ht="18" customHeight="1">
      <c r="A15" s="34"/>
      <c r="B15" s="53" t="s">
        <v>11</v>
      </c>
      <c r="C15" s="34">
        <v>0</v>
      </c>
      <c r="D15" s="34"/>
      <c r="E15" s="34"/>
      <c r="F15" s="34"/>
      <c r="G15" s="34"/>
      <c r="H15" s="34"/>
      <c r="I15" s="34"/>
      <c r="J15" s="34"/>
      <c r="K15" s="34"/>
      <c r="L15" s="34">
        <v>0</v>
      </c>
      <c r="M15" s="53"/>
      <c r="N15" s="34">
        <v>0</v>
      </c>
    </row>
    <row r="16" spans="1:14" s="29" customFormat="1" ht="18" customHeight="1">
      <c r="A16" s="30" t="s">
        <v>15</v>
      </c>
      <c r="B16" s="180" t="s">
        <v>45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2"/>
    </row>
    <row r="17" spans="1:14" s="43" customFormat="1" ht="12" customHeight="1" hidden="1">
      <c r="A17" s="165"/>
      <c r="B17" s="168" t="s">
        <v>63</v>
      </c>
      <c r="C17" s="171">
        <v>0</v>
      </c>
      <c r="D17" s="174" t="s">
        <v>64</v>
      </c>
      <c r="E17" s="177" t="s">
        <v>25</v>
      </c>
      <c r="F17" s="54" t="s">
        <v>29</v>
      </c>
      <c r="G17" s="51"/>
      <c r="H17" s="55"/>
      <c r="I17" s="55"/>
      <c r="J17" s="55"/>
      <c r="K17" s="56"/>
      <c r="L17" s="57">
        <f>44067.12838-K36-1067.12838-K37-K38</f>
        <v>0.000380000001314329</v>
      </c>
      <c r="M17" s="56"/>
      <c r="N17" s="57">
        <f>L17</f>
        <v>0.000380000001314329</v>
      </c>
    </row>
    <row r="18" spans="1:14" s="43" customFormat="1" ht="12.75" customHeight="1" hidden="1">
      <c r="A18" s="166"/>
      <c r="B18" s="169"/>
      <c r="C18" s="172"/>
      <c r="D18" s="175"/>
      <c r="E18" s="178"/>
      <c r="F18" s="161">
        <v>8700</v>
      </c>
      <c r="G18" s="163" t="s">
        <v>28</v>
      </c>
      <c r="H18" s="58"/>
      <c r="I18" s="58"/>
      <c r="J18" s="59" t="s">
        <v>26</v>
      </c>
      <c r="K18" s="60">
        <v>5900</v>
      </c>
      <c r="L18" s="56"/>
      <c r="M18" s="56"/>
      <c r="N18" s="61"/>
    </row>
    <row r="19" spans="1:14" s="43" customFormat="1" ht="12.75" customHeight="1" hidden="1">
      <c r="A19" s="166"/>
      <c r="B19" s="169"/>
      <c r="C19" s="172"/>
      <c r="D19" s="175"/>
      <c r="E19" s="178"/>
      <c r="F19" s="162"/>
      <c r="G19" s="164"/>
      <c r="H19" s="62"/>
      <c r="I19" s="62"/>
      <c r="J19" s="59" t="s">
        <v>27</v>
      </c>
      <c r="K19" s="60">
        <v>2800</v>
      </c>
      <c r="L19" s="56"/>
      <c r="M19" s="56"/>
      <c r="N19" s="61"/>
    </row>
    <row r="20" spans="1:14" s="43" customFormat="1" ht="12.75" customHeight="1" hidden="1">
      <c r="A20" s="166"/>
      <c r="B20" s="169"/>
      <c r="C20" s="172"/>
      <c r="D20" s="175"/>
      <c r="E20" s="178"/>
      <c r="F20" s="161">
        <v>8700</v>
      </c>
      <c r="G20" s="163" t="s">
        <v>31</v>
      </c>
      <c r="H20" s="58"/>
      <c r="I20" s="58"/>
      <c r="J20" s="59" t="s">
        <v>32</v>
      </c>
      <c r="K20" s="60">
        <v>5700</v>
      </c>
      <c r="L20" s="56"/>
      <c r="M20" s="56"/>
      <c r="N20" s="61"/>
    </row>
    <row r="21" spans="1:14" s="43" customFormat="1" ht="12.75" customHeight="1" hidden="1">
      <c r="A21" s="166"/>
      <c r="B21" s="169"/>
      <c r="C21" s="172"/>
      <c r="D21" s="175"/>
      <c r="E21" s="178"/>
      <c r="F21" s="162"/>
      <c r="G21" s="164"/>
      <c r="H21" s="62"/>
      <c r="I21" s="62"/>
      <c r="J21" s="59" t="s">
        <v>33</v>
      </c>
      <c r="K21" s="60">
        <v>3000</v>
      </c>
      <c r="L21" s="56"/>
      <c r="M21" s="56"/>
      <c r="N21" s="61"/>
    </row>
    <row r="22" spans="1:14" s="43" customFormat="1" ht="12.75" customHeight="1" hidden="1">
      <c r="A22" s="166"/>
      <c r="B22" s="169"/>
      <c r="C22" s="172"/>
      <c r="D22" s="175"/>
      <c r="E22" s="178"/>
      <c r="F22" s="161">
        <v>8700</v>
      </c>
      <c r="G22" s="163" t="s">
        <v>34</v>
      </c>
      <c r="H22" s="58"/>
      <c r="I22" s="58"/>
      <c r="J22" s="59" t="s">
        <v>35</v>
      </c>
      <c r="K22" s="60">
        <v>5900</v>
      </c>
      <c r="L22" s="56"/>
      <c r="M22" s="56"/>
      <c r="N22" s="61"/>
    </row>
    <row r="23" spans="1:14" s="43" customFormat="1" ht="12.75" customHeight="1" hidden="1">
      <c r="A23" s="166"/>
      <c r="B23" s="169"/>
      <c r="C23" s="172"/>
      <c r="D23" s="175"/>
      <c r="E23" s="178"/>
      <c r="F23" s="162"/>
      <c r="G23" s="164"/>
      <c r="H23" s="62"/>
      <c r="I23" s="62"/>
      <c r="J23" s="59" t="s">
        <v>36</v>
      </c>
      <c r="K23" s="63">
        <v>2800</v>
      </c>
      <c r="L23" s="64"/>
      <c r="M23" s="64"/>
      <c r="N23" s="64"/>
    </row>
    <row r="24" spans="1:14" s="43" customFormat="1" ht="12" customHeight="1" hidden="1">
      <c r="A24" s="166"/>
      <c r="B24" s="169"/>
      <c r="C24" s="172"/>
      <c r="D24" s="175"/>
      <c r="E24" s="178"/>
      <c r="F24" s="60">
        <v>8700</v>
      </c>
      <c r="G24" s="59" t="s">
        <v>37</v>
      </c>
      <c r="H24" s="59"/>
      <c r="I24" s="59"/>
      <c r="J24" s="59" t="s">
        <v>38</v>
      </c>
      <c r="K24" s="65">
        <v>8700</v>
      </c>
      <c r="L24" s="64"/>
      <c r="M24" s="64"/>
      <c r="N24" s="64"/>
    </row>
    <row r="25" spans="1:14" s="43" customFormat="1" ht="12" customHeight="1" hidden="1">
      <c r="A25" s="166"/>
      <c r="B25" s="169"/>
      <c r="C25" s="172"/>
      <c r="D25" s="175"/>
      <c r="E25" s="178"/>
      <c r="F25" s="161">
        <v>8700</v>
      </c>
      <c r="G25" s="163" t="s">
        <v>39</v>
      </c>
      <c r="H25" s="66"/>
      <c r="I25" s="66"/>
      <c r="J25" s="67" t="s">
        <v>40</v>
      </c>
      <c r="K25" s="65">
        <v>4600</v>
      </c>
      <c r="L25" s="64"/>
      <c r="M25" s="64"/>
      <c r="N25" s="68"/>
    </row>
    <row r="26" spans="1:14" s="43" customFormat="1" ht="12" customHeight="1" hidden="1">
      <c r="A26" s="167"/>
      <c r="B26" s="170"/>
      <c r="C26" s="173"/>
      <c r="D26" s="176"/>
      <c r="E26" s="179"/>
      <c r="F26" s="162"/>
      <c r="G26" s="164"/>
      <c r="H26" s="69"/>
      <c r="I26" s="69"/>
      <c r="J26" s="70" t="s">
        <v>41</v>
      </c>
      <c r="K26" s="63">
        <v>4100</v>
      </c>
      <c r="L26" s="64"/>
      <c r="M26" s="57"/>
      <c r="N26" s="71"/>
    </row>
    <row r="27" spans="1:14" s="43" customFormat="1" ht="13.5" customHeight="1" hidden="1">
      <c r="A27" s="34"/>
      <c r="B27" s="72"/>
      <c r="C27" s="64"/>
      <c r="D27" s="73"/>
      <c r="E27" s="74"/>
      <c r="F27" s="54" t="s">
        <v>23</v>
      </c>
      <c r="G27" s="59"/>
      <c r="H27" s="59"/>
      <c r="I27" s="59"/>
      <c r="J27" s="75"/>
      <c r="K27" s="63"/>
      <c r="L27" s="64"/>
      <c r="M27" s="57"/>
      <c r="N27" s="71"/>
    </row>
    <row r="28" spans="1:14" s="43" customFormat="1" ht="12" customHeight="1" hidden="1">
      <c r="A28" s="34"/>
      <c r="B28" s="72"/>
      <c r="C28" s="64"/>
      <c r="D28" s="73"/>
      <c r="E28" s="74"/>
      <c r="F28" s="60">
        <v>8700</v>
      </c>
      <c r="G28" s="59" t="s">
        <v>49</v>
      </c>
      <c r="H28" s="59"/>
      <c r="I28" s="59"/>
      <c r="J28" s="75" t="s">
        <v>46</v>
      </c>
      <c r="K28" s="63">
        <v>8700</v>
      </c>
      <c r="L28" s="64"/>
      <c r="M28" s="57"/>
      <c r="N28" s="71"/>
    </row>
    <row r="29" spans="1:14" s="43" customFormat="1" ht="12" customHeight="1" hidden="1">
      <c r="A29" s="34"/>
      <c r="B29" s="72"/>
      <c r="C29" s="64"/>
      <c r="D29" s="73"/>
      <c r="E29" s="74"/>
      <c r="F29" s="161">
        <v>8700</v>
      </c>
      <c r="G29" s="163" t="s">
        <v>50</v>
      </c>
      <c r="H29" s="58"/>
      <c r="I29" s="58"/>
      <c r="J29" s="75" t="s">
        <v>47</v>
      </c>
      <c r="K29" s="63">
        <v>6000</v>
      </c>
      <c r="L29" s="64"/>
      <c r="M29" s="57"/>
      <c r="N29" s="71"/>
    </row>
    <row r="30" spans="1:14" s="43" customFormat="1" ht="12" customHeight="1" hidden="1">
      <c r="A30" s="34"/>
      <c r="B30" s="72"/>
      <c r="C30" s="64"/>
      <c r="D30" s="73"/>
      <c r="E30" s="74"/>
      <c r="F30" s="162"/>
      <c r="G30" s="164"/>
      <c r="H30" s="62"/>
      <c r="I30" s="62"/>
      <c r="J30" s="75" t="s">
        <v>48</v>
      </c>
      <c r="K30" s="63">
        <v>2700</v>
      </c>
      <c r="L30" s="64"/>
      <c r="M30" s="57"/>
      <c r="N30" s="71"/>
    </row>
    <row r="31" spans="1:14" s="43" customFormat="1" ht="13.5" customHeight="1" hidden="1">
      <c r="A31" s="34"/>
      <c r="B31" s="72"/>
      <c r="C31" s="64"/>
      <c r="D31" s="73"/>
      <c r="E31" s="74"/>
      <c r="F31" s="60">
        <v>8700</v>
      </c>
      <c r="G31" s="59" t="s">
        <v>51</v>
      </c>
      <c r="H31" s="59"/>
      <c r="I31" s="59"/>
      <c r="J31" s="75" t="s">
        <v>59</v>
      </c>
      <c r="K31" s="63">
        <v>8700</v>
      </c>
      <c r="L31" s="64"/>
      <c r="M31" s="57"/>
      <c r="N31" s="71"/>
    </row>
    <row r="32" spans="1:14" s="43" customFormat="1" ht="12.75" customHeight="1" hidden="1">
      <c r="A32" s="34"/>
      <c r="B32" s="72"/>
      <c r="C32" s="64"/>
      <c r="D32" s="73"/>
      <c r="E32" s="74"/>
      <c r="F32" s="161">
        <v>8700</v>
      </c>
      <c r="G32" s="163" t="s">
        <v>52</v>
      </c>
      <c r="H32" s="58"/>
      <c r="I32" s="58"/>
      <c r="J32" s="75" t="s">
        <v>60</v>
      </c>
      <c r="K32" s="63">
        <v>4680</v>
      </c>
      <c r="L32" s="64"/>
      <c r="M32" s="57"/>
      <c r="N32" s="71"/>
    </row>
    <row r="33" spans="1:14" s="43" customFormat="1" ht="12.75" customHeight="1" hidden="1">
      <c r="A33" s="34"/>
      <c r="B33" s="72"/>
      <c r="C33" s="64"/>
      <c r="D33" s="73"/>
      <c r="E33" s="74"/>
      <c r="F33" s="162"/>
      <c r="G33" s="164"/>
      <c r="H33" s="62"/>
      <c r="I33" s="62"/>
      <c r="J33" s="75" t="s">
        <v>61</v>
      </c>
      <c r="K33" s="63">
        <v>4020</v>
      </c>
      <c r="L33" s="64"/>
      <c r="M33" s="57"/>
      <c r="N33" s="71"/>
    </row>
    <row r="34" spans="1:14" s="43" customFormat="1" ht="15.75" customHeight="1" hidden="1">
      <c r="A34" s="34"/>
      <c r="B34" s="72"/>
      <c r="C34" s="64"/>
      <c r="D34" s="73"/>
      <c r="E34" s="74"/>
      <c r="F34" s="60">
        <v>8700</v>
      </c>
      <c r="G34" s="59" t="s">
        <v>53</v>
      </c>
      <c r="H34" s="59"/>
      <c r="I34" s="59"/>
      <c r="J34" s="75" t="s">
        <v>62</v>
      </c>
      <c r="K34" s="63">
        <v>8700</v>
      </c>
      <c r="L34" s="64"/>
      <c r="M34" s="57"/>
      <c r="N34" s="71"/>
    </row>
    <row r="35" spans="1:14" s="43" customFormat="1" ht="12.75" customHeight="1" hidden="1">
      <c r="A35" s="34"/>
      <c r="B35" s="72"/>
      <c r="C35" s="64"/>
      <c r="D35" s="73"/>
      <c r="E35" s="74"/>
      <c r="F35" s="54" t="s">
        <v>24</v>
      </c>
      <c r="G35" s="59"/>
      <c r="H35" s="59"/>
      <c r="I35" s="59"/>
      <c r="J35" s="75"/>
      <c r="K35" s="63"/>
      <c r="L35" s="64"/>
      <c r="M35" s="57"/>
      <c r="N35" s="71"/>
    </row>
    <row r="36" spans="1:14" s="43" customFormat="1" ht="13.5" customHeight="1" hidden="1">
      <c r="A36" s="34"/>
      <c r="B36" s="72"/>
      <c r="C36" s="64"/>
      <c r="D36" s="73"/>
      <c r="E36" s="74"/>
      <c r="F36" s="60">
        <v>8700</v>
      </c>
      <c r="G36" s="59" t="s">
        <v>54</v>
      </c>
      <c r="H36" s="59"/>
      <c r="I36" s="59"/>
      <c r="J36" s="75" t="s">
        <v>65</v>
      </c>
      <c r="K36" s="64">
        <v>932.87162</v>
      </c>
      <c r="L36" s="64"/>
      <c r="M36" s="57"/>
      <c r="N36" s="71"/>
    </row>
    <row r="37" spans="1:14" s="43" customFormat="1" ht="12.75" customHeight="1" hidden="1">
      <c r="A37" s="34"/>
      <c r="B37" s="72"/>
      <c r="C37" s="64"/>
      <c r="D37" s="73"/>
      <c r="E37" s="74"/>
      <c r="F37" s="60">
        <v>8700</v>
      </c>
      <c r="G37" s="59" t="s">
        <v>55</v>
      </c>
      <c r="H37" s="59"/>
      <c r="I37" s="59"/>
      <c r="J37" s="75" t="s">
        <v>66</v>
      </c>
      <c r="K37" s="64">
        <v>16900</v>
      </c>
      <c r="L37" s="64"/>
      <c r="M37" s="57"/>
      <c r="N37" s="71"/>
    </row>
    <row r="38" spans="1:14" s="43" customFormat="1" ht="12.75" customHeight="1" hidden="1">
      <c r="A38" s="34"/>
      <c r="B38" s="72"/>
      <c r="C38" s="64"/>
      <c r="D38" s="73"/>
      <c r="E38" s="74"/>
      <c r="F38" s="60">
        <v>8700</v>
      </c>
      <c r="G38" s="59" t="s">
        <v>56</v>
      </c>
      <c r="H38" s="59"/>
      <c r="I38" s="59"/>
      <c r="J38" s="75" t="s">
        <v>66</v>
      </c>
      <c r="K38" s="64">
        <v>25167.128</v>
      </c>
      <c r="L38" s="64"/>
      <c r="M38" s="57"/>
      <c r="N38" s="71"/>
    </row>
    <row r="39" spans="1:14" s="43" customFormat="1" ht="12" customHeight="1" hidden="1">
      <c r="A39" s="34"/>
      <c r="B39" s="72"/>
      <c r="C39" s="64"/>
      <c r="D39" s="73"/>
      <c r="E39" s="74"/>
      <c r="F39" s="60">
        <v>8700</v>
      </c>
      <c r="G39" s="59" t="s">
        <v>57</v>
      </c>
      <c r="H39" s="59"/>
      <c r="I39" s="59"/>
      <c r="J39" s="75"/>
      <c r="K39" s="63"/>
      <c r="L39" s="64"/>
      <c r="M39" s="57"/>
      <c r="N39" s="71"/>
    </row>
    <row r="40" spans="1:14" s="43" customFormat="1" ht="13.5" customHeight="1" hidden="1">
      <c r="A40" s="34"/>
      <c r="B40" s="72"/>
      <c r="C40" s="64"/>
      <c r="D40" s="73"/>
      <c r="E40" s="74"/>
      <c r="F40" s="60">
        <v>8200</v>
      </c>
      <c r="G40" s="59" t="s">
        <v>58</v>
      </c>
      <c r="H40" s="59"/>
      <c r="I40" s="59"/>
      <c r="J40" s="75"/>
      <c r="K40" s="63"/>
      <c r="L40" s="64"/>
      <c r="M40" s="57"/>
      <c r="N40" s="71"/>
    </row>
    <row r="41" spans="1:14" s="29" customFormat="1" ht="18" customHeight="1">
      <c r="A41" s="44"/>
      <c r="B41" s="76" t="s">
        <v>11</v>
      </c>
      <c r="C41" s="34">
        <v>0</v>
      </c>
      <c r="D41" s="77"/>
      <c r="E41" s="78"/>
      <c r="F41" s="79"/>
      <c r="G41" s="80"/>
      <c r="H41" s="79"/>
      <c r="I41" s="79"/>
      <c r="J41" s="81"/>
      <c r="K41" s="34"/>
      <c r="L41" s="34">
        <v>0</v>
      </c>
      <c r="M41" s="82"/>
      <c r="N41" s="34">
        <v>0</v>
      </c>
    </row>
    <row r="42" spans="1:14" s="29" customFormat="1" ht="18" customHeight="1">
      <c r="A42" s="30" t="s">
        <v>16</v>
      </c>
      <c r="B42" s="31" t="s">
        <v>17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</row>
    <row r="43" spans="1:14" s="43" customFormat="1" ht="18" customHeight="1">
      <c r="A43" s="34"/>
      <c r="B43" s="53" t="s">
        <v>11</v>
      </c>
      <c r="C43" s="34">
        <v>0</v>
      </c>
      <c r="D43" s="34"/>
      <c r="E43" s="34"/>
      <c r="F43" s="83"/>
      <c r="G43" s="34"/>
      <c r="H43" s="34"/>
      <c r="I43" s="34"/>
      <c r="J43" s="34"/>
      <c r="K43" s="34"/>
      <c r="L43" s="34">
        <v>0</v>
      </c>
      <c r="M43" s="53"/>
      <c r="N43" s="53"/>
    </row>
    <row r="44" spans="1:14" s="29" customFormat="1" ht="18" customHeight="1">
      <c r="A44" s="30" t="s">
        <v>18</v>
      </c>
      <c r="B44" s="84" t="s">
        <v>19</v>
      </c>
      <c r="C44" s="85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s="29" customFormat="1" ht="18" customHeight="1">
      <c r="A45" s="44"/>
      <c r="B45" s="52" t="s">
        <v>11</v>
      </c>
      <c r="C45" s="82">
        <f>SUM(C8,C11)</f>
        <v>698500.6</v>
      </c>
      <c r="D45" s="82"/>
      <c r="E45" s="82"/>
      <c r="F45" s="82"/>
      <c r="G45" s="82"/>
      <c r="H45" s="82"/>
      <c r="I45" s="82">
        <f>I8+I11</f>
        <v>0</v>
      </c>
      <c r="J45" s="82"/>
      <c r="K45" s="82">
        <f>K8+K11+K41</f>
        <v>0</v>
      </c>
      <c r="L45" s="82">
        <f>L8+L11</f>
        <v>698500.6</v>
      </c>
      <c r="M45" s="82"/>
      <c r="N45" s="82">
        <f>SUM(N8,N11)</f>
        <v>698500.6</v>
      </c>
    </row>
  </sheetData>
  <sheetProtection/>
  <mergeCells count="31">
    <mergeCell ref="B16:N16"/>
    <mergeCell ref="F2:G2"/>
    <mergeCell ref="H2:I2"/>
    <mergeCell ref="J2:K2"/>
    <mergeCell ref="L2:N2"/>
    <mergeCell ref="G18:G19"/>
    <mergeCell ref="A1:N1"/>
    <mergeCell ref="A2:A3"/>
    <mergeCell ref="B2:B3"/>
    <mergeCell ref="C2:C3"/>
    <mergeCell ref="D2:D3"/>
    <mergeCell ref="E2:E3"/>
    <mergeCell ref="B9:N9"/>
    <mergeCell ref="B12:N12"/>
    <mergeCell ref="B14:N14"/>
    <mergeCell ref="A17:A26"/>
    <mergeCell ref="B17:B26"/>
    <mergeCell ref="C17:C26"/>
    <mergeCell ref="D17:D26"/>
    <mergeCell ref="E17:E26"/>
    <mergeCell ref="F18:F19"/>
    <mergeCell ref="F20:F21"/>
    <mergeCell ref="G20:G21"/>
    <mergeCell ref="F22:F23"/>
    <mergeCell ref="F29:F30"/>
    <mergeCell ref="G29:G30"/>
    <mergeCell ref="F32:F33"/>
    <mergeCell ref="G32:G33"/>
    <mergeCell ref="G22:G23"/>
    <mergeCell ref="F25:F26"/>
    <mergeCell ref="G25:G26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45"/>
  <sheetViews>
    <sheetView view="pageBreakPreview" zoomScaleSheetLayoutView="100" zoomScalePageLayoutView="0" workbookViewId="0" topLeftCell="C1">
      <selection activeCell="H3" sqref="H3"/>
    </sheetView>
  </sheetViews>
  <sheetFormatPr defaultColWidth="9.00390625" defaultRowHeight="12.75"/>
  <cols>
    <col min="1" max="1" width="3.125" style="86" customWidth="1"/>
    <col min="2" max="2" width="30.25390625" style="86" customWidth="1"/>
    <col min="3" max="3" width="15.00390625" style="86" customWidth="1"/>
    <col min="4" max="4" width="26.625" style="86" customWidth="1"/>
    <col min="5" max="5" width="11.75390625" style="86" customWidth="1"/>
    <col min="6" max="6" width="13.125" style="86" customWidth="1"/>
    <col min="7" max="7" width="13.00390625" style="86" customWidth="1"/>
    <col min="8" max="8" width="12.00390625" style="86" customWidth="1"/>
    <col min="9" max="9" width="13.875" style="86" customWidth="1"/>
    <col min="10" max="10" width="11.875" style="86" customWidth="1"/>
    <col min="11" max="11" width="11.625" style="86" bestFit="1" customWidth="1"/>
    <col min="12" max="12" width="12.75390625" style="86" customWidth="1"/>
    <col min="13" max="13" width="11.625" style="86" customWidth="1"/>
    <col min="14" max="14" width="12.375" style="86" customWidth="1"/>
    <col min="15" max="16384" width="9.125" style="86" customWidth="1"/>
  </cols>
  <sheetData>
    <row r="1" spans="1:14" ht="51" customHeight="1">
      <c r="A1" s="131" t="s">
        <v>75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48" customHeight="1">
      <c r="A2" s="132" t="s">
        <v>0</v>
      </c>
      <c r="B2" s="132" t="s">
        <v>2</v>
      </c>
      <c r="C2" s="134" t="s">
        <v>76</v>
      </c>
      <c r="D2" s="136" t="s">
        <v>1</v>
      </c>
      <c r="E2" s="134" t="s">
        <v>7</v>
      </c>
      <c r="F2" s="138" t="s">
        <v>30</v>
      </c>
      <c r="G2" s="139"/>
      <c r="H2" s="138" t="s">
        <v>93</v>
      </c>
      <c r="I2" s="139"/>
      <c r="J2" s="138" t="s">
        <v>70</v>
      </c>
      <c r="K2" s="139"/>
      <c r="L2" s="138" t="s">
        <v>77</v>
      </c>
      <c r="M2" s="140"/>
      <c r="N2" s="139"/>
    </row>
    <row r="3" spans="1:14" ht="33" customHeight="1">
      <c r="A3" s="133"/>
      <c r="B3" s="133"/>
      <c r="C3" s="135"/>
      <c r="D3" s="137"/>
      <c r="E3" s="135"/>
      <c r="F3" s="87" t="s">
        <v>21</v>
      </c>
      <c r="G3" s="87" t="s">
        <v>3</v>
      </c>
      <c r="H3" s="87" t="s">
        <v>22</v>
      </c>
      <c r="I3" s="87" t="s">
        <v>69</v>
      </c>
      <c r="J3" s="87" t="s">
        <v>22</v>
      </c>
      <c r="K3" s="87" t="s">
        <v>69</v>
      </c>
      <c r="L3" s="88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29" customFormat="1" ht="18" customHeight="1">
      <c r="A5" s="30" t="s">
        <v>9</v>
      </c>
      <c r="B5" s="31" t="s">
        <v>10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1:14" s="43" customFormat="1" ht="18" customHeight="1">
      <c r="A6" s="34"/>
      <c r="B6" s="35" t="s">
        <v>67</v>
      </c>
      <c r="C6" s="36">
        <v>396708.6</v>
      </c>
      <c r="D6" s="34" t="s">
        <v>71</v>
      </c>
      <c r="E6" s="37">
        <v>7.93</v>
      </c>
      <c r="F6" s="38">
        <v>396708.6</v>
      </c>
      <c r="G6" s="39">
        <v>41865</v>
      </c>
      <c r="H6" s="40"/>
      <c r="I6" s="38"/>
      <c r="J6" s="40"/>
      <c r="K6" s="41"/>
      <c r="L6" s="38">
        <v>396708.6</v>
      </c>
      <c r="M6" s="42"/>
      <c r="N6" s="41">
        <f>L6</f>
        <v>396708.6</v>
      </c>
    </row>
    <row r="7" spans="1:14" s="43" customFormat="1" ht="18" customHeight="1">
      <c r="A7" s="34"/>
      <c r="B7" s="35" t="s">
        <v>67</v>
      </c>
      <c r="C7" s="36">
        <v>265792</v>
      </c>
      <c r="D7" s="34" t="s">
        <v>72</v>
      </c>
      <c r="E7" s="37">
        <v>7.93</v>
      </c>
      <c r="F7" s="38">
        <v>265792</v>
      </c>
      <c r="G7" s="39">
        <v>41865</v>
      </c>
      <c r="H7" s="40"/>
      <c r="I7" s="38"/>
      <c r="J7" s="40"/>
      <c r="K7" s="41"/>
      <c r="L7" s="38">
        <v>265792</v>
      </c>
      <c r="M7" s="42"/>
      <c r="N7" s="41">
        <f>L7</f>
        <v>265792</v>
      </c>
    </row>
    <row r="8" spans="1:14" s="29" customFormat="1" ht="18" customHeight="1">
      <c r="A8" s="44"/>
      <c r="B8" s="45" t="s">
        <v>11</v>
      </c>
      <c r="C8" s="46">
        <f>SUM(C6:C7)</f>
        <v>662500.6</v>
      </c>
      <c r="D8" s="44"/>
      <c r="E8" s="44"/>
      <c r="F8" s="47">
        <f>SUM(F6:F7)</f>
        <v>662500.6</v>
      </c>
      <c r="G8" s="48"/>
      <c r="H8" s="48"/>
      <c r="I8" s="47">
        <f>SUM(I6:I7)</f>
        <v>0</v>
      </c>
      <c r="J8" s="47"/>
      <c r="K8" s="47">
        <f>SUM(K6:K7)</f>
        <v>0</v>
      </c>
      <c r="L8" s="49">
        <f>SUM(L6:L7)</f>
        <v>662500.6</v>
      </c>
      <c r="M8" s="47"/>
      <c r="N8" s="47">
        <f>L8</f>
        <v>662500.6</v>
      </c>
    </row>
    <row r="9" spans="1:14" s="29" customFormat="1" ht="18" customHeight="1">
      <c r="A9" s="30" t="s">
        <v>12</v>
      </c>
      <c r="B9" s="180" t="s">
        <v>20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2"/>
    </row>
    <row r="10" spans="1:14" s="43" customFormat="1" ht="18" customHeight="1">
      <c r="A10" s="50"/>
      <c r="B10" s="51" t="s">
        <v>42</v>
      </c>
      <c r="C10" s="36">
        <v>36000</v>
      </c>
      <c r="D10" s="34" t="s">
        <v>74</v>
      </c>
      <c r="E10" s="34">
        <v>4</v>
      </c>
      <c r="F10" s="41">
        <v>36000</v>
      </c>
      <c r="G10" s="39">
        <v>41989</v>
      </c>
      <c r="H10" s="39"/>
      <c r="I10" s="41"/>
      <c r="J10" s="40"/>
      <c r="K10" s="34"/>
      <c r="L10" s="41">
        <v>36000</v>
      </c>
      <c r="M10" s="42"/>
      <c r="N10" s="41">
        <v>36000</v>
      </c>
    </row>
    <row r="11" spans="1:14" s="29" customFormat="1" ht="18" customHeight="1">
      <c r="A11" s="44"/>
      <c r="B11" s="52" t="s">
        <v>11</v>
      </c>
      <c r="C11" s="46">
        <f>C10</f>
        <v>36000</v>
      </c>
      <c r="D11" s="44"/>
      <c r="E11" s="44"/>
      <c r="F11" s="47">
        <f>F10</f>
        <v>36000</v>
      </c>
      <c r="G11" s="44"/>
      <c r="H11" s="44"/>
      <c r="I11" s="47">
        <f>I10</f>
        <v>0</v>
      </c>
      <c r="J11" s="44"/>
      <c r="K11" s="47">
        <v>0</v>
      </c>
      <c r="L11" s="47">
        <f>L10</f>
        <v>36000</v>
      </c>
      <c r="M11" s="52"/>
      <c r="N11" s="47">
        <f>L11</f>
        <v>36000</v>
      </c>
    </row>
    <row r="12" spans="1:14" s="29" customFormat="1" ht="18" customHeight="1">
      <c r="A12" s="30" t="s">
        <v>13</v>
      </c>
      <c r="B12" s="180" t="s">
        <v>43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2"/>
    </row>
    <row r="13" spans="1:14" s="43" customFormat="1" ht="18" customHeight="1">
      <c r="A13" s="34"/>
      <c r="B13" s="53" t="s">
        <v>11</v>
      </c>
      <c r="C13" s="34">
        <v>0</v>
      </c>
      <c r="D13" s="34"/>
      <c r="E13" s="34"/>
      <c r="F13" s="34"/>
      <c r="G13" s="34"/>
      <c r="H13" s="34"/>
      <c r="I13" s="34"/>
      <c r="J13" s="34"/>
      <c r="K13" s="34"/>
      <c r="L13" s="34">
        <v>0</v>
      </c>
      <c r="M13" s="53"/>
      <c r="N13" s="34">
        <v>0</v>
      </c>
    </row>
    <row r="14" spans="1:14" s="29" customFormat="1" ht="18" customHeight="1">
      <c r="A14" s="30" t="s">
        <v>14</v>
      </c>
      <c r="B14" s="180" t="s">
        <v>44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</row>
    <row r="15" spans="1:14" s="43" customFormat="1" ht="18" customHeight="1">
      <c r="A15" s="34"/>
      <c r="B15" s="53" t="s">
        <v>11</v>
      </c>
      <c r="C15" s="34">
        <v>0</v>
      </c>
      <c r="D15" s="34"/>
      <c r="E15" s="34"/>
      <c r="F15" s="34"/>
      <c r="G15" s="34"/>
      <c r="H15" s="34"/>
      <c r="I15" s="34"/>
      <c r="J15" s="34"/>
      <c r="K15" s="34"/>
      <c r="L15" s="34">
        <v>0</v>
      </c>
      <c r="M15" s="53"/>
      <c r="N15" s="34">
        <v>0</v>
      </c>
    </row>
    <row r="16" spans="1:14" s="29" customFormat="1" ht="18" customHeight="1">
      <c r="A16" s="30" t="s">
        <v>15</v>
      </c>
      <c r="B16" s="180" t="s">
        <v>45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2"/>
    </row>
    <row r="17" spans="1:14" s="43" customFormat="1" ht="12" customHeight="1" hidden="1">
      <c r="A17" s="165"/>
      <c r="B17" s="168" t="s">
        <v>63</v>
      </c>
      <c r="C17" s="171">
        <v>0</v>
      </c>
      <c r="D17" s="174" t="s">
        <v>64</v>
      </c>
      <c r="E17" s="177" t="s">
        <v>25</v>
      </c>
      <c r="F17" s="54" t="s">
        <v>29</v>
      </c>
      <c r="G17" s="51"/>
      <c r="H17" s="55"/>
      <c r="I17" s="55"/>
      <c r="J17" s="55"/>
      <c r="K17" s="56"/>
      <c r="L17" s="57">
        <f>44067.12838-K36-1067.12838-K37-K38</f>
        <v>0.000380000001314329</v>
      </c>
      <c r="M17" s="56"/>
      <c r="N17" s="57">
        <f>L17</f>
        <v>0.000380000001314329</v>
      </c>
    </row>
    <row r="18" spans="1:14" s="43" customFormat="1" ht="12.75" customHeight="1" hidden="1">
      <c r="A18" s="166"/>
      <c r="B18" s="169"/>
      <c r="C18" s="172"/>
      <c r="D18" s="175"/>
      <c r="E18" s="178"/>
      <c r="F18" s="161">
        <v>8700</v>
      </c>
      <c r="G18" s="163" t="s">
        <v>28</v>
      </c>
      <c r="H18" s="58"/>
      <c r="I18" s="58"/>
      <c r="J18" s="59" t="s">
        <v>26</v>
      </c>
      <c r="K18" s="60">
        <v>5900</v>
      </c>
      <c r="L18" s="56"/>
      <c r="M18" s="56"/>
      <c r="N18" s="61"/>
    </row>
    <row r="19" spans="1:14" s="43" customFormat="1" ht="12.75" customHeight="1" hidden="1">
      <c r="A19" s="166"/>
      <c r="B19" s="169"/>
      <c r="C19" s="172"/>
      <c r="D19" s="175"/>
      <c r="E19" s="178"/>
      <c r="F19" s="162"/>
      <c r="G19" s="164"/>
      <c r="H19" s="62"/>
      <c r="I19" s="62"/>
      <c r="J19" s="59" t="s">
        <v>27</v>
      </c>
      <c r="K19" s="60">
        <v>2800</v>
      </c>
      <c r="L19" s="56"/>
      <c r="M19" s="56"/>
      <c r="N19" s="61"/>
    </row>
    <row r="20" spans="1:14" s="43" customFormat="1" ht="12.75" customHeight="1" hidden="1">
      <c r="A20" s="166"/>
      <c r="B20" s="169"/>
      <c r="C20" s="172"/>
      <c r="D20" s="175"/>
      <c r="E20" s="178"/>
      <c r="F20" s="161">
        <v>8700</v>
      </c>
      <c r="G20" s="163" t="s">
        <v>31</v>
      </c>
      <c r="H20" s="58"/>
      <c r="I20" s="58"/>
      <c r="J20" s="59" t="s">
        <v>32</v>
      </c>
      <c r="K20" s="60">
        <v>5700</v>
      </c>
      <c r="L20" s="56"/>
      <c r="M20" s="56"/>
      <c r="N20" s="61"/>
    </row>
    <row r="21" spans="1:14" s="43" customFormat="1" ht="12.75" customHeight="1" hidden="1">
      <c r="A21" s="166"/>
      <c r="B21" s="169"/>
      <c r="C21" s="172"/>
      <c r="D21" s="175"/>
      <c r="E21" s="178"/>
      <c r="F21" s="162"/>
      <c r="G21" s="164"/>
      <c r="H21" s="62"/>
      <c r="I21" s="62"/>
      <c r="J21" s="59" t="s">
        <v>33</v>
      </c>
      <c r="K21" s="60">
        <v>3000</v>
      </c>
      <c r="L21" s="56"/>
      <c r="M21" s="56"/>
      <c r="N21" s="61"/>
    </row>
    <row r="22" spans="1:14" s="43" customFormat="1" ht="12.75" customHeight="1" hidden="1">
      <c r="A22" s="166"/>
      <c r="B22" s="169"/>
      <c r="C22" s="172"/>
      <c r="D22" s="175"/>
      <c r="E22" s="178"/>
      <c r="F22" s="161">
        <v>8700</v>
      </c>
      <c r="G22" s="163" t="s">
        <v>34</v>
      </c>
      <c r="H22" s="58"/>
      <c r="I22" s="58"/>
      <c r="J22" s="59" t="s">
        <v>35</v>
      </c>
      <c r="K22" s="60">
        <v>5900</v>
      </c>
      <c r="L22" s="56"/>
      <c r="M22" s="56"/>
      <c r="N22" s="61"/>
    </row>
    <row r="23" spans="1:14" s="43" customFormat="1" ht="12.75" customHeight="1" hidden="1">
      <c r="A23" s="166"/>
      <c r="B23" s="169"/>
      <c r="C23" s="172"/>
      <c r="D23" s="175"/>
      <c r="E23" s="178"/>
      <c r="F23" s="162"/>
      <c r="G23" s="164"/>
      <c r="H23" s="62"/>
      <c r="I23" s="62"/>
      <c r="J23" s="59" t="s">
        <v>36</v>
      </c>
      <c r="K23" s="63">
        <v>2800</v>
      </c>
      <c r="L23" s="64"/>
      <c r="M23" s="64"/>
      <c r="N23" s="64"/>
    </row>
    <row r="24" spans="1:14" s="43" customFormat="1" ht="12" customHeight="1" hidden="1">
      <c r="A24" s="166"/>
      <c r="B24" s="169"/>
      <c r="C24" s="172"/>
      <c r="D24" s="175"/>
      <c r="E24" s="178"/>
      <c r="F24" s="60">
        <v>8700</v>
      </c>
      <c r="G24" s="59" t="s">
        <v>37</v>
      </c>
      <c r="H24" s="59"/>
      <c r="I24" s="59"/>
      <c r="J24" s="59" t="s">
        <v>38</v>
      </c>
      <c r="K24" s="65">
        <v>8700</v>
      </c>
      <c r="L24" s="64"/>
      <c r="M24" s="64"/>
      <c r="N24" s="64"/>
    </row>
    <row r="25" spans="1:14" s="43" customFormat="1" ht="12" customHeight="1" hidden="1">
      <c r="A25" s="166"/>
      <c r="B25" s="169"/>
      <c r="C25" s="172"/>
      <c r="D25" s="175"/>
      <c r="E25" s="178"/>
      <c r="F25" s="161">
        <v>8700</v>
      </c>
      <c r="G25" s="163" t="s">
        <v>39</v>
      </c>
      <c r="H25" s="66"/>
      <c r="I25" s="66"/>
      <c r="J25" s="67" t="s">
        <v>40</v>
      </c>
      <c r="K25" s="65">
        <v>4600</v>
      </c>
      <c r="L25" s="64"/>
      <c r="M25" s="64"/>
      <c r="N25" s="68"/>
    </row>
    <row r="26" spans="1:14" s="43" customFormat="1" ht="12" customHeight="1" hidden="1">
      <c r="A26" s="167"/>
      <c r="B26" s="170"/>
      <c r="C26" s="173"/>
      <c r="D26" s="176"/>
      <c r="E26" s="179"/>
      <c r="F26" s="162"/>
      <c r="G26" s="164"/>
      <c r="H26" s="69"/>
      <c r="I26" s="69"/>
      <c r="J26" s="70" t="s">
        <v>41</v>
      </c>
      <c r="K26" s="63">
        <v>4100</v>
      </c>
      <c r="L26" s="64"/>
      <c r="M26" s="57"/>
      <c r="N26" s="71"/>
    </row>
    <row r="27" spans="1:14" s="43" customFormat="1" ht="13.5" customHeight="1" hidden="1">
      <c r="A27" s="34"/>
      <c r="B27" s="72"/>
      <c r="C27" s="64"/>
      <c r="D27" s="73"/>
      <c r="E27" s="74"/>
      <c r="F27" s="54" t="s">
        <v>23</v>
      </c>
      <c r="G27" s="59"/>
      <c r="H27" s="59"/>
      <c r="I27" s="59"/>
      <c r="J27" s="75"/>
      <c r="K27" s="63"/>
      <c r="L27" s="64"/>
      <c r="M27" s="57"/>
      <c r="N27" s="71"/>
    </row>
    <row r="28" spans="1:14" s="43" customFormat="1" ht="12" customHeight="1" hidden="1">
      <c r="A28" s="34"/>
      <c r="B28" s="72"/>
      <c r="C28" s="64"/>
      <c r="D28" s="73"/>
      <c r="E28" s="74"/>
      <c r="F28" s="60">
        <v>8700</v>
      </c>
      <c r="G28" s="59" t="s">
        <v>49</v>
      </c>
      <c r="H28" s="59"/>
      <c r="I28" s="59"/>
      <c r="J28" s="75" t="s">
        <v>46</v>
      </c>
      <c r="K28" s="63">
        <v>8700</v>
      </c>
      <c r="L28" s="64"/>
      <c r="M28" s="57"/>
      <c r="N28" s="71"/>
    </row>
    <row r="29" spans="1:14" s="43" customFormat="1" ht="12" customHeight="1" hidden="1">
      <c r="A29" s="34"/>
      <c r="B29" s="72"/>
      <c r="C29" s="64"/>
      <c r="D29" s="73"/>
      <c r="E29" s="74"/>
      <c r="F29" s="161">
        <v>8700</v>
      </c>
      <c r="G29" s="163" t="s">
        <v>50</v>
      </c>
      <c r="H29" s="58"/>
      <c r="I29" s="58"/>
      <c r="J29" s="75" t="s">
        <v>47</v>
      </c>
      <c r="K29" s="63">
        <v>6000</v>
      </c>
      <c r="L29" s="64"/>
      <c r="M29" s="57"/>
      <c r="N29" s="71"/>
    </row>
    <row r="30" spans="1:14" s="43" customFormat="1" ht="12" customHeight="1" hidden="1">
      <c r="A30" s="34"/>
      <c r="B30" s="72"/>
      <c r="C30" s="64"/>
      <c r="D30" s="73"/>
      <c r="E30" s="74"/>
      <c r="F30" s="162"/>
      <c r="G30" s="164"/>
      <c r="H30" s="62"/>
      <c r="I30" s="62"/>
      <c r="J30" s="75" t="s">
        <v>48</v>
      </c>
      <c r="K30" s="63">
        <v>2700</v>
      </c>
      <c r="L30" s="64"/>
      <c r="M30" s="57"/>
      <c r="N30" s="71"/>
    </row>
    <row r="31" spans="1:14" s="43" customFormat="1" ht="13.5" customHeight="1" hidden="1">
      <c r="A31" s="34"/>
      <c r="B31" s="72"/>
      <c r="C31" s="64"/>
      <c r="D31" s="73"/>
      <c r="E31" s="74"/>
      <c r="F31" s="60">
        <v>8700</v>
      </c>
      <c r="G31" s="59" t="s">
        <v>51</v>
      </c>
      <c r="H31" s="59"/>
      <c r="I31" s="59"/>
      <c r="J31" s="75" t="s">
        <v>59</v>
      </c>
      <c r="K31" s="63">
        <v>8700</v>
      </c>
      <c r="L31" s="64"/>
      <c r="M31" s="57"/>
      <c r="N31" s="71"/>
    </row>
    <row r="32" spans="1:14" s="43" customFormat="1" ht="12.75" customHeight="1" hidden="1">
      <c r="A32" s="34"/>
      <c r="B32" s="72"/>
      <c r="C32" s="64"/>
      <c r="D32" s="73"/>
      <c r="E32" s="74"/>
      <c r="F32" s="161">
        <v>8700</v>
      </c>
      <c r="G32" s="163" t="s">
        <v>52</v>
      </c>
      <c r="H32" s="58"/>
      <c r="I32" s="58"/>
      <c r="J32" s="75" t="s">
        <v>60</v>
      </c>
      <c r="K32" s="63">
        <v>4680</v>
      </c>
      <c r="L32" s="64"/>
      <c r="M32" s="57"/>
      <c r="N32" s="71"/>
    </row>
    <row r="33" spans="1:14" s="43" customFormat="1" ht="12.75" customHeight="1" hidden="1">
      <c r="A33" s="34"/>
      <c r="B33" s="72"/>
      <c r="C33" s="64"/>
      <c r="D33" s="73"/>
      <c r="E33" s="74"/>
      <c r="F33" s="162"/>
      <c r="G33" s="164"/>
      <c r="H33" s="62"/>
      <c r="I33" s="62"/>
      <c r="J33" s="75" t="s">
        <v>61</v>
      </c>
      <c r="K33" s="63">
        <v>4020</v>
      </c>
      <c r="L33" s="64"/>
      <c r="M33" s="57"/>
      <c r="N33" s="71"/>
    </row>
    <row r="34" spans="1:14" s="43" customFormat="1" ht="15.75" customHeight="1" hidden="1">
      <c r="A34" s="34"/>
      <c r="B34" s="72"/>
      <c r="C34" s="64"/>
      <c r="D34" s="73"/>
      <c r="E34" s="74"/>
      <c r="F34" s="60">
        <v>8700</v>
      </c>
      <c r="G34" s="59" t="s">
        <v>53</v>
      </c>
      <c r="H34" s="59"/>
      <c r="I34" s="59"/>
      <c r="J34" s="75" t="s">
        <v>62</v>
      </c>
      <c r="K34" s="63">
        <v>8700</v>
      </c>
      <c r="L34" s="64"/>
      <c r="M34" s="57"/>
      <c r="N34" s="71"/>
    </row>
    <row r="35" spans="1:14" s="43" customFormat="1" ht="12.75" customHeight="1" hidden="1">
      <c r="A35" s="34"/>
      <c r="B35" s="72"/>
      <c r="C35" s="64"/>
      <c r="D35" s="73"/>
      <c r="E35" s="74"/>
      <c r="F35" s="54" t="s">
        <v>24</v>
      </c>
      <c r="G35" s="59"/>
      <c r="H35" s="59"/>
      <c r="I35" s="59"/>
      <c r="J35" s="75"/>
      <c r="K35" s="63"/>
      <c r="L35" s="64"/>
      <c r="M35" s="57"/>
      <c r="N35" s="71"/>
    </row>
    <row r="36" spans="1:14" s="43" customFormat="1" ht="13.5" customHeight="1" hidden="1">
      <c r="A36" s="34"/>
      <c r="B36" s="72"/>
      <c r="C36" s="64"/>
      <c r="D36" s="73"/>
      <c r="E36" s="74"/>
      <c r="F36" s="60">
        <v>8700</v>
      </c>
      <c r="G36" s="59" t="s">
        <v>54</v>
      </c>
      <c r="H36" s="59"/>
      <c r="I36" s="59"/>
      <c r="J36" s="75" t="s">
        <v>65</v>
      </c>
      <c r="K36" s="64">
        <v>932.87162</v>
      </c>
      <c r="L36" s="64"/>
      <c r="M36" s="57"/>
      <c r="N36" s="71"/>
    </row>
    <row r="37" spans="1:14" s="43" customFormat="1" ht="12.75" customHeight="1" hidden="1">
      <c r="A37" s="34"/>
      <c r="B37" s="72"/>
      <c r="C37" s="64"/>
      <c r="D37" s="73"/>
      <c r="E37" s="74"/>
      <c r="F37" s="60">
        <v>8700</v>
      </c>
      <c r="G37" s="59" t="s">
        <v>55</v>
      </c>
      <c r="H37" s="59"/>
      <c r="I37" s="59"/>
      <c r="J37" s="75" t="s">
        <v>66</v>
      </c>
      <c r="K37" s="64">
        <v>16900</v>
      </c>
      <c r="L37" s="64"/>
      <c r="M37" s="57"/>
      <c r="N37" s="71"/>
    </row>
    <row r="38" spans="1:14" s="43" customFormat="1" ht="12.75" customHeight="1" hidden="1">
      <c r="A38" s="34"/>
      <c r="B38" s="72"/>
      <c r="C38" s="64"/>
      <c r="D38" s="73"/>
      <c r="E38" s="74"/>
      <c r="F38" s="60">
        <v>8700</v>
      </c>
      <c r="G38" s="59" t="s">
        <v>56</v>
      </c>
      <c r="H38" s="59"/>
      <c r="I38" s="59"/>
      <c r="J38" s="75" t="s">
        <v>66</v>
      </c>
      <c r="K38" s="64">
        <v>25167.128</v>
      </c>
      <c r="L38" s="64"/>
      <c r="M38" s="57"/>
      <c r="N38" s="71"/>
    </row>
    <row r="39" spans="1:14" s="43" customFormat="1" ht="12" customHeight="1" hidden="1">
      <c r="A39" s="34"/>
      <c r="B39" s="72"/>
      <c r="C39" s="64"/>
      <c r="D39" s="73"/>
      <c r="E39" s="74"/>
      <c r="F39" s="60">
        <v>8700</v>
      </c>
      <c r="G39" s="59" t="s">
        <v>57</v>
      </c>
      <c r="H39" s="59"/>
      <c r="I39" s="59"/>
      <c r="J39" s="75"/>
      <c r="K39" s="63"/>
      <c r="L39" s="64"/>
      <c r="M39" s="57"/>
      <c r="N39" s="71"/>
    </row>
    <row r="40" spans="1:14" s="43" customFormat="1" ht="13.5" customHeight="1" hidden="1">
      <c r="A40" s="34"/>
      <c r="B40" s="72"/>
      <c r="C40" s="64"/>
      <c r="D40" s="73"/>
      <c r="E40" s="74"/>
      <c r="F40" s="60">
        <v>8200</v>
      </c>
      <c r="G40" s="59" t="s">
        <v>58</v>
      </c>
      <c r="H40" s="59"/>
      <c r="I40" s="59"/>
      <c r="J40" s="75"/>
      <c r="K40" s="63"/>
      <c r="L40" s="64"/>
      <c r="M40" s="57"/>
      <c r="N40" s="71"/>
    </row>
    <row r="41" spans="1:14" s="29" customFormat="1" ht="18" customHeight="1">
      <c r="A41" s="44"/>
      <c r="B41" s="76" t="s">
        <v>11</v>
      </c>
      <c r="C41" s="34">
        <v>0</v>
      </c>
      <c r="D41" s="77"/>
      <c r="E41" s="78"/>
      <c r="F41" s="79"/>
      <c r="G41" s="80"/>
      <c r="H41" s="79"/>
      <c r="I41" s="79"/>
      <c r="J41" s="81"/>
      <c r="K41" s="34"/>
      <c r="L41" s="34">
        <v>0</v>
      </c>
      <c r="M41" s="82"/>
      <c r="N41" s="34">
        <v>0</v>
      </c>
    </row>
    <row r="42" spans="1:14" s="29" customFormat="1" ht="18" customHeight="1">
      <c r="A42" s="30" t="s">
        <v>16</v>
      </c>
      <c r="B42" s="31" t="s">
        <v>17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</row>
    <row r="43" spans="1:14" s="43" customFormat="1" ht="18" customHeight="1">
      <c r="A43" s="34"/>
      <c r="B43" s="53" t="s">
        <v>11</v>
      </c>
      <c r="C43" s="34">
        <v>0</v>
      </c>
      <c r="D43" s="34"/>
      <c r="E43" s="34"/>
      <c r="F43" s="83"/>
      <c r="G43" s="34"/>
      <c r="H43" s="34"/>
      <c r="I43" s="34"/>
      <c r="J43" s="34"/>
      <c r="K43" s="34"/>
      <c r="L43" s="34">
        <v>0</v>
      </c>
      <c r="M43" s="53"/>
      <c r="N43" s="53"/>
    </row>
    <row r="44" spans="1:14" s="29" customFormat="1" ht="18" customHeight="1">
      <c r="A44" s="30" t="s">
        <v>18</v>
      </c>
      <c r="B44" s="84" t="s">
        <v>19</v>
      </c>
      <c r="C44" s="85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s="29" customFormat="1" ht="18" customHeight="1">
      <c r="A45" s="44"/>
      <c r="B45" s="52" t="s">
        <v>11</v>
      </c>
      <c r="C45" s="82">
        <f>SUM(C8,C11)</f>
        <v>698500.6</v>
      </c>
      <c r="D45" s="82"/>
      <c r="E45" s="82"/>
      <c r="F45" s="82"/>
      <c r="G45" s="82"/>
      <c r="H45" s="82"/>
      <c r="I45" s="82">
        <f>I8+I11</f>
        <v>0</v>
      </c>
      <c r="J45" s="82"/>
      <c r="K45" s="82">
        <f>K8+K11+K41</f>
        <v>0</v>
      </c>
      <c r="L45" s="82">
        <f>L8+L11</f>
        <v>698500.6</v>
      </c>
      <c r="M45" s="82"/>
      <c r="N45" s="82">
        <f>SUM(N8,N11)</f>
        <v>698500.6</v>
      </c>
    </row>
  </sheetData>
  <sheetProtection/>
  <mergeCells count="31">
    <mergeCell ref="F29:F30"/>
    <mergeCell ref="G29:G30"/>
    <mergeCell ref="F32:F33"/>
    <mergeCell ref="G32:G33"/>
    <mergeCell ref="B9:N9"/>
    <mergeCell ref="B12:N12"/>
    <mergeCell ref="B14:N14"/>
    <mergeCell ref="B16:N16"/>
    <mergeCell ref="E17:E26"/>
    <mergeCell ref="F18:F19"/>
    <mergeCell ref="G18:G19"/>
    <mergeCell ref="F20:F21"/>
    <mergeCell ref="G20:G21"/>
    <mergeCell ref="F22:F23"/>
    <mergeCell ref="A17:A26"/>
    <mergeCell ref="B17:B26"/>
    <mergeCell ref="C17:C26"/>
    <mergeCell ref="D17:D26"/>
    <mergeCell ref="F25:F26"/>
    <mergeCell ref="G25:G26"/>
    <mergeCell ref="G22:G23"/>
    <mergeCell ref="A1:N1"/>
    <mergeCell ref="A2:A3"/>
    <mergeCell ref="B2:B3"/>
    <mergeCell ref="C2:C3"/>
    <mergeCell ref="D2:D3"/>
    <mergeCell ref="E2:E3"/>
    <mergeCell ref="F2:G2"/>
    <mergeCell ref="H2:I2"/>
    <mergeCell ref="J2:K2"/>
    <mergeCell ref="L2:N2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45"/>
  <sheetViews>
    <sheetView view="pageBreakPreview" zoomScaleSheetLayoutView="100" zoomScalePageLayoutView="0" workbookViewId="0" topLeftCell="C1">
      <selection activeCell="G54" sqref="G54"/>
    </sheetView>
  </sheetViews>
  <sheetFormatPr defaultColWidth="9.00390625" defaultRowHeight="12.75"/>
  <cols>
    <col min="1" max="1" width="3.125" style="117" customWidth="1"/>
    <col min="2" max="2" width="30.25390625" style="117" customWidth="1"/>
    <col min="3" max="3" width="15.00390625" style="117" customWidth="1"/>
    <col min="4" max="4" width="26.625" style="117" customWidth="1"/>
    <col min="5" max="5" width="11.75390625" style="117" customWidth="1"/>
    <col min="6" max="6" width="13.125" style="117" customWidth="1"/>
    <col min="7" max="7" width="13.00390625" style="117" customWidth="1"/>
    <col min="8" max="8" width="12.00390625" style="117" customWidth="1"/>
    <col min="9" max="9" width="13.875" style="117" customWidth="1"/>
    <col min="10" max="10" width="11.875" style="117" customWidth="1"/>
    <col min="11" max="11" width="11.625" style="117" bestFit="1" customWidth="1"/>
    <col min="12" max="12" width="12.75390625" style="117" customWidth="1"/>
    <col min="13" max="13" width="11.625" style="117" customWidth="1"/>
    <col min="14" max="14" width="12.375" style="117" customWidth="1"/>
    <col min="15" max="16384" width="9.125" style="117" customWidth="1"/>
  </cols>
  <sheetData>
    <row r="1" spans="1:14" ht="51" customHeight="1">
      <c r="A1" s="131" t="s">
        <v>94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48" customHeight="1">
      <c r="A2" s="183" t="s">
        <v>0</v>
      </c>
      <c r="B2" s="183" t="s">
        <v>2</v>
      </c>
      <c r="C2" s="185" t="s">
        <v>96</v>
      </c>
      <c r="D2" s="187" t="s">
        <v>1</v>
      </c>
      <c r="E2" s="185" t="s">
        <v>7</v>
      </c>
      <c r="F2" s="189" t="s">
        <v>30</v>
      </c>
      <c r="G2" s="190"/>
      <c r="H2" s="189" t="s">
        <v>95</v>
      </c>
      <c r="I2" s="190"/>
      <c r="J2" s="189" t="s">
        <v>70</v>
      </c>
      <c r="K2" s="190"/>
      <c r="L2" s="189" t="s">
        <v>97</v>
      </c>
      <c r="M2" s="191"/>
      <c r="N2" s="190"/>
    </row>
    <row r="3" spans="1:14" ht="33" customHeight="1">
      <c r="A3" s="184"/>
      <c r="B3" s="184"/>
      <c r="C3" s="186"/>
      <c r="D3" s="188"/>
      <c r="E3" s="186"/>
      <c r="F3" s="118" t="s">
        <v>21</v>
      </c>
      <c r="G3" s="118" t="s">
        <v>3</v>
      </c>
      <c r="H3" s="118" t="s">
        <v>22</v>
      </c>
      <c r="I3" s="118" t="s">
        <v>69</v>
      </c>
      <c r="J3" s="118" t="s">
        <v>22</v>
      </c>
      <c r="K3" s="118" t="s">
        <v>69</v>
      </c>
      <c r="L3" s="119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29" customFormat="1" ht="18" customHeight="1">
      <c r="A5" s="30" t="s">
        <v>9</v>
      </c>
      <c r="B5" s="31" t="s">
        <v>10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1:14" s="43" customFormat="1" ht="18" customHeight="1">
      <c r="A6" s="34"/>
      <c r="B6" s="35" t="s">
        <v>67</v>
      </c>
      <c r="C6" s="36">
        <v>396708.6</v>
      </c>
      <c r="D6" s="34" t="s">
        <v>71</v>
      </c>
      <c r="E6" s="37">
        <v>7.93</v>
      </c>
      <c r="F6" s="38">
        <v>396708.6</v>
      </c>
      <c r="G6" s="39">
        <v>41865</v>
      </c>
      <c r="H6" s="40"/>
      <c r="I6" s="38"/>
      <c r="J6" s="40"/>
      <c r="K6" s="41"/>
      <c r="L6" s="38">
        <v>396708.6</v>
      </c>
      <c r="M6" s="42"/>
      <c r="N6" s="41">
        <f>L6</f>
        <v>396708.6</v>
      </c>
    </row>
    <row r="7" spans="1:14" s="43" customFormat="1" ht="18" customHeight="1">
      <c r="A7" s="34"/>
      <c r="B7" s="35" t="s">
        <v>67</v>
      </c>
      <c r="C7" s="36">
        <v>265792</v>
      </c>
      <c r="D7" s="34" t="s">
        <v>72</v>
      </c>
      <c r="E7" s="37">
        <v>7.93</v>
      </c>
      <c r="F7" s="38">
        <v>265792</v>
      </c>
      <c r="G7" s="39">
        <v>41865</v>
      </c>
      <c r="H7" s="40"/>
      <c r="I7" s="38"/>
      <c r="J7" s="40"/>
      <c r="K7" s="41"/>
      <c r="L7" s="38">
        <v>265792</v>
      </c>
      <c r="M7" s="42"/>
      <c r="N7" s="41">
        <f>L7</f>
        <v>265792</v>
      </c>
    </row>
    <row r="8" spans="1:14" s="29" customFormat="1" ht="18" customHeight="1">
      <c r="A8" s="44"/>
      <c r="B8" s="45" t="s">
        <v>11</v>
      </c>
      <c r="C8" s="46">
        <f>SUM(C6:C7)</f>
        <v>662500.6</v>
      </c>
      <c r="D8" s="44"/>
      <c r="E8" s="44"/>
      <c r="F8" s="47">
        <f>SUM(F6:F7)</f>
        <v>662500.6</v>
      </c>
      <c r="G8" s="48"/>
      <c r="H8" s="48"/>
      <c r="I8" s="47">
        <f>SUM(I6:I7)</f>
        <v>0</v>
      </c>
      <c r="J8" s="47"/>
      <c r="K8" s="47">
        <f>SUM(K6:K7)</f>
        <v>0</v>
      </c>
      <c r="L8" s="49">
        <f>SUM(L6:L7)</f>
        <v>662500.6</v>
      </c>
      <c r="M8" s="47"/>
      <c r="N8" s="47">
        <f>L8</f>
        <v>662500.6</v>
      </c>
    </row>
    <row r="9" spans="1:14" s="29" customFormat="1" ht="18" customHeight="1">
      <c r="A9" s="30" t="s">
        <v>12</v>
      </c>
      <c r="B9" s="180" t="s">
        <v>20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2"/>
    </row>
    <row r="10" spans="1:14" s="43" customFormat="1" ht="18" customHeight="1">
      <c r="A10" s="50"/>
      <c r="B10" s="51" t="s">
        <v>42</v>
      </c>
      <c r="C10" s="36">
        <v>36000</v>
      </c>
      <c r="D10" s="34" t="s">
        <v>74</v>
      </c>
      <c r="E10" s="34">
        <v>4</v>
      </c>
      <c r="F10" s="41">
        <v>36000</v>
      </c>
      <c r="G10" s="39">
        <v>41989</v>
      </c>
      <c r="H10" s="39"/>
      <c r="I10" s="41"/>
      <c r="J10" s="40"/>
      <c r="K10" s="34"/>
      <c r="L10" s="41">
        <v>36000</v>
      </c>
      <c r="M10" s="42"/>
      <c r="N10" s="41">
        <v>36000</v>
      </c>
    </row>
    <row r="11" spans="1:14" s="29" customFormat="1" ht="18" customHeight="1">
      <c r="A11" s="44"/>
      <c r="B11" s="52" t="s">
        <v>11</v>
      </c>
      <c r="C11" s="46">
        <f>C10</f>
        <v>36000</v>
      </c>
      <c r="D11" s="44"/>
      <c r="E11" s="44"/>
      <c r="F11" s="47">
        <f>F10</f>
        <v>36000</v>
      </c>
      <c r="G11" s="44"/>
      <c r="H11" s="44"/>
      <c r="I11" s="47">
        <f>I10</f>
        <v>0</v>
      </c>
      <c r="J11" s="44"/>
      <c r="K11" s="47">
        <v>0</v>
      </c>
      <c r="L11" s="47">
        <f>L10</f>
        <v>36000</v>
      </c>
      <c r="M11" s="52"/>
      <c r="N11" s="47">
        <f>L11</f>
        <v>36000</v>
      </c>
    </row>
    <row r="12" spans="1:14" s="29" customFormat="1" ht="18" customHeight="1">
      <c r="A12" s="30" t="s">
        <v>13</v>
      </c>
      <c r="B12" s="180" t="s">
        <v>43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2"/>
    </row>
    <row r="13" spans="1:14" s="43" customFormat="1" ht="18" customHeight="1">
      <c r="A13" s="34"/>
      <c r="B13" s="53" t="s">
        <v>11</v>
      </c>
      <c r="C13" s="34">
        <v>0</v>
      </c>
      <c r="D13" s="34"/>
      <c r="E13" s="34"/>
      <c r="F13" s="34"/>
      <c r="G13" s="34"/>
      <c r="H13" s="34"/>
      <c r="I13" s="34"/>
      <c r="J13" s="34"/>
      <c r="K13" s="34"/>
      <c r="L13" s="34">
        <v>0</v>
      </c>
      <c r="M13" s="53"/>
      <c r="N13" s="34">
        <v>0</v>
      </c>
    </row>
    <row r="14" spans="1:14" s="29" customFormat="1" ht="18" customHeight="1">
      <c r="A14" s="30" t="s">
        <v>14</v>
      </c>
      <c r="B14" s="180" t="s">
        <v>44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</row>
    <row r="15" spans="1:14" s="43" customFormat="1" ht="18" customHeight="1">
      <c r="A15" s="34"/>
      <c r="B15" s="53" t="s">
        <v>11</v>
      </c>
      <c r="C15" s="34">
        <v>0</v>
      </c>
      <c r="D15" s="34"/>
      <c r="E15" s="34"/>
      <c r="F15" s="34"/>
      <c r="G15" s="34"/>
      <c r="H15" s="34"/>
      <c r="I15" s="34"/>
      <c r="J15" s="34"/>
      <c r="K15" s="34"/>
      <c r="L15" s="34">
        <v>0</v>
      </c>
      <c r="M15" s="53"/>
      <c r="N15" s="34">
        <v>0</v>
      </c>
    </row>
    <row r="16" spans="1:14" s="29" customFormat="1" ht="18" customHeight="1">
      <c r="A16" s="30" t="s">
        <v>15</v>
      </c>
      <c r="B16" s="180" t="s">
        <v>45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2"/>
    </row>
    <row r="17" spans="1:14" s="43" customFormat="1" ht="12" customHeight="1" hidden="1">
      <c r="A17" s="165"/>
      <c r="B17" s="168" t="s">
        <v>63</v>
      </c>
      <c r="C17" s="171">
        <v>0</v>
      </c>
      <c r="D17" s="174" t="s">
        <v>64</v>
      </c>
      <c r="E17" s="177" t="s">
        <v>25</v>
      </c>
      <c r="F17" s="54" t="s">
        <v>29</v>
      </c>
      <c r="G17" s="51"/>
      <c r="H17" s="55"/>
      <c r="I17" s="55"/>
      <c r="J17" s="55"/>
      <c r="K17" s="56"/>
      <c r="L17" s="57">
        <f>44067.12838-K36-1067.12838-K37-K38</f>
        <v>0.000380000001314329</v>
      </c>
      <c r="M17" s="56"/>
      <c r="N17" s="57">
        <f>L17</f>
        <v>0.000380000001314329</v>
      </c>
    </row>
    <row r="18" spans="1:14" s="43" customFormat="1" ht="12.75" customHeight="1" hidden="1">
      <c r="A18" s="166"/>
      <c r="B18" s="169"/>
      <c r="C18" s="172"/>
      <c r="D18" s="175"/>
      <c r="E18" s="178"/>
      <c r="F18" s="161">
        <v>8700</v>
      </c>
      <c r="G18" s="163" t="s">
        <v>28</v>
      </c>
      <c r="H18" s="58"/>
      <c r="I18" s="58"/>
      <c r="J18" s="59" t="s">
        <v>26</v>
      </c>
      <c r="K18" s="60">
        <v>5900</v>
      </c>
      <c r="L18" s="56"/>
      <c r="M18" s="56"/>
      <c r="N18" s="61"/>
    </row>
    <row r="19" spans="1:14" s="43" customFormat="1" ht="12.75" customHeight="1" hidden="1">
      <c r="A19" s="166"/>
      <c r="B19" s="169"/>
      <c r="C19" s="172"/>
      <c r="D19" s="175"/>
      <c r="E19" s="178"/>
      <c r="F19" s="162"/>
      <c r="G19" s="164"/>
      <c r="H19" s="62"/>
      <c r="I19" s="62"/>
      <c r="J19" s="59" t="s">
        <v>27</v>
      </c>
      <c r="K19" s="60">
        <v>2800</v>
      </c>
      <c r="L19" s="56"/>
      <c r="M19" s="56"/>
      <c r="N19" s="61"/>
    </row>
    <row r="20" spans="1:14" s="43" customFormat="1" ht="12.75" customHeight="1" hidden="1">
      <c r="A20" s="166"/>
      <c r="B20" s="169"/>
      <c r="C20" s="172"/>
      <c r="D20" s="175"/>
      <c r="E20" s="178"/>
      <c r="F20" s="161">
        <v>8700</v>
      </c>
      <c r="G20" s="163" t="s">
        <v>31</v>
      </c>
      <c r="H20" s="58"/>
      <c r="I20" s="58"/>
      <c r="J20" s="59" t="s">
        <v>32</v>
      </c>
      <c r="K20" s="60">
        <v>5700</v>
      </c>
      <c r="L20" s="56"/>
      <c r="M20" s="56"/>
      <c r="N20" s="61"/>
    </row>
    <row r="21" spans="1:14" s="43" customFormat="1" ht="12.75" customHeight="1" hidden="1">
      <c r="A21" s="166"/>
      <c r="B21" s="169"/>
      <c r="C21" s="172"/>
      <c r="D21" s="175"/>
      <c r="E21" s="178"/>
      <c r="F21" s="162"/>
      <c r="G21" s="164"/>
      <c r="H21" s="62"/>
      <c r="I21" s="62"/>
      <c r="J21" s="59" t="s">
        <v>33</v>
      </c>
      <c r="K21" s="60">
        <v>3000</v>
      </c>
      <c r="L21" s="56"/>
      <c r="M21" s="56"/>
      <c r="N21" s="61"/>
    </row>
    <row r="22" spans="1:14" s="43" customFormat="1" ht="12.75" customHeight="1" hidden="1">
      <c r="A22" s="166"/>
      <c r="B22" s="169"/>
      <c r="C22" s="172"/>
      <c r="D22" s="175"/>
      <c r="E22" s="178"/>
      <c r="F22" s="161">
        <v>8700</v>
      </c>
      <c r="G22" s="163" t="s">
        <v>34</v>
      </c>
      <c r="H22" s="58"/>
      <c r="I22" s="58"/>
      <c r="J22" s="59" t="s">
        <v>35</v>
      </c>
      <c r="K22" s="60">
        <v>5900</v>
      </c>
      <c r="L22" s="56"/>
      <c r="M22" s="56"/>
      <c r="N22" s="61"/>
    </row>
    <row r="23" spans="1:14" s="43" customFormat="1" ht="12.75" customHeight="1" hidden="1">
      <c r="A23" s="166"/>
      <c r="B23" s="169"/>
      <c r="C23" s="172"/>
      <c r="D23" s="175"/>
      <c r="E23" s="178"/>
      <c r="F23" s="162"/>
      <c r="G23" s="164"/>
      <c r="H23" s="62"/>
      <c r="I23" s="62"/>
      <c r="J23" s="59" t="s">
        <v>36</v>
      </c>
      <c r="K23" s="63">
        <v>2800</v>
      </c>
      <c r="L23" s="64"/>
      <c r="M23" s="64"/>
      <c r="N23" s="64"/>
    </row>
    <row r="24" spans="1:14" s="43" customFormat="1" ht="12" customHeight="1" hidden="1">
      <c r="A24" s="166"/>
      <c r="B24" s="169"/>
      <c r="C24" s="172"/>
      <c r="D24" s="175"/>
      <c r="E24" s="178"/>
      <c r="F24" s="60">
        <v>8700</v>
      </c>
      <c r="G24" s="59" t="s">
        <v>37</v>
      </c>
      <c r="H24" s="59"/>
      <c r="I24" s="59"/>
      <c r="J24" s="59" t="s">
        <v>38</v>
      </c>
      <c r="K24" s="65">
        <v>8700</v>
      </c>
      <c r="L24" s="64"/>
      <c r="M24" s="64"/>
      <c r="N24" s="64"/>
    </row>
    <row r="25" spans="1:14" s="43" customFormat="1" ht="12" customHeight="1" hidden="1">
      <c r="A25" s="166"/>
      <c r="B25" s="169"/>
      <c r="C25" s="172"/>
      <c r="D25" s="175"/>
      <c r="E25" s="178"/>
      <c r="F25" s="161">
        <v>8700</v>
      </c>
      <c r="G25" s="163" t="s">
        <v>39</v>
      </c>
      <c r="H25" s="66"/>
      <c r="I25" s="66"/>
      <c r="J25" s="67" t="s">
        <v>40</v>
      </c>
      <c r="K25" s="65">
        <v>4600</v>
      </c>
      <c r="L25" s="64"/>
      <c r="M25" s="64"/>
      <c r="N25" s="68"/>
    </row>
    <row r="26" spans="1:14" s="43" customFormat="1" ht="12" customHeight="1" hidden="1">
      <c r="A26" s="167"/>
      <c r="B26" s="170"/>
      <c r="C26" s="173"/>
      <c r="D26" s="176"/>
      <c r="E26" s="179"/>
      <c r="F26" s="162"/>
      <c r="G26" s="164"/>
      <c r="H26" s="69"/>
      <c r="I26" s="69"/>
      <c r="J26" s="70" t="s">
        <v>41</v>
      </c>
      <c r="K26" s="63">
        <v>4100</v>
      </c>
      <c r="L26" s="64"/>
      <c r="M26" s="57"/>
      <c r="N26" s="71"/>
    </row>
    <row r="27" spans="1:14" s="43" customFormat="1" ht="13.5" customHeight="1" hidden="1">
      <c r="A27" s="34"/>
      <c r="B27" s="72"/>
      <c r="C27" s="64"/>
      <c r="D27" s="73"/>
      <c r="E27" s="74"/>
      <c r="F27" s="54" t="s">
        <v>23</v>
      </c>
      <c r="G27" s="59"/>
      <c r="H27" s="59"/>
      <c r="I27" s="59"/>
      <c r="J27" s="75"/>
      <c r="K27" s="63"/>
      <c r="L27" s="64"/>
      <c r="M27" s="57"/>
      <c r="N27" s="71"/>
    </row>
    <row r="28" spans="1:14" s="43" customFormat="1" ht="12" customHeight="1" hidden="1">
      <c r="A28" s="34"/>
      <c r="B28" s="72"/>
      <c r="C28" s="64"/>
      <c r="D28" s="73"/>
      <c r="E28" s="74"/>
      <c r="F28" s="60">
        <v>8700</v>
      </c>
      <c r="G28" s="59" t="s">
        <v>49</v>
      </c>
      <c r="H28" s="59"/>
      <c r="I28" s="59"/>
      <c r="J28" s="75" t="s">
        <v>46</v>
      </c>
      <c r="K28" s="63">
        <v>8700</v>
      </c>
      <c r="L28" s="64"/>
      <c r="M28" s="57"/>
      <c r="N28" s="71"/>
    </row>
    <row r="29" spans="1:14" s="43" customFormat="1" ht="12" customHeight="1" hidden="1">
      <c r="A29" s="34"/>
      <c r="B29" s="72"/>
      <c r="C29" s="64"/>
      <c r="D29" s="73"/>
      <c r="E29" s="74"/>
      <c r="F29" s="161">
        <v>8700</v>
      </c>
      <c r="G29" s="163" t="s">
        <v>50</v>
      </c>
      <c r="H29" s="58"/>
      <c r="I29" s="58"/>
      <c r="J29" s="75" t="s">
        <v>47</v>
      </c>
      <c r="K29" s="63">
        <v>6000</v>
      </c>
      <c r="L29" s="64"/>
      <c r="M29" s="57"/>
      <c r="N29" s="71"/>
    </row>
    <row r="30" spans="1:14" s="43" customFormat="1" ht="12" customHeight="1" hidden="1">
      <c r="A30" s="34"/>
      <c r="B30" s="72"/>
      <c r="C30" s="64"/>
      <c r="D30" s="73"/>
      <c r="E30" s="74"/>
      <c r="F30" s="162"/>
      <c r="G30" s="164"/>
      <c r="H30" s="62"/>
      <c r="I30" s="62"/>
      <c r="J30" s="75" t="s">
        <v>48</v>
      </c>
      <c r="K30" s="63">
        <v>2700</v>
      </c>
      <c r="L30" s="64"/>
      <c r="M30" s="57"/>
      <c r="N30" s="71"/>
    </row>
    <row r="31" spans="1:14" s="43" customFormat="1" ht="13.5" customHeight="1" hidden="1">
      <c r="A31" s="34"/>
      <c r="B31" s="72"/>
      <c r="C31" s="64"/>
      <c r="D31" s="73"/>
      <c r="E31" s="74"/>
      <c r="F31" s="60">
        <v>8700</v>
      </c>
      <c r="G31" s="59" t="s">
        <v>51</v>
      </c>
      <c r="H31" s="59"/>
      <c r="I31" s="59"/>
      <c r="J31" s="75" t="s">
        <v>59</v>
      </c>
      <c r="K31" s="63">
        <v>8700</v>
      </c>
      <c r="L31" s="64"/>
      <c r="M31" s="57"/>
      <c r="N31" s="71"/>
    </row>
    <row r="32" spans="1:14" s="43" customFormat="1" ht="12.75" customHeight="1" hidden="1">
      <c r="A32" s="34"/>
      <c r="B32" s="72"/>
      <c r="C32" s="64"/>
      <c r="D32" s="73"/>
      <c r="E32" s="74"/>
      <c r="F32" s="161">
        <v>8700</v>
      </c>
      <c r="G32" s="163" t="s">
        <v>52</v>
      </c>
      <c r="H32" s="58"/>
      <c r="I32" s="58"/>
      <c r="J32" s="75" t="s">
        <v>60</v>
      </c>
      <c r="K32" s="63">
        <v>4680</v>
      </c>
      <c r="L32" s="64"/>
      <c r="M32" s="57"/>
      <c r="N32" s="71"/>
    </row>
    <row r="33" spans="1:14" s="43" customFormat="1" ht="12.75" customHeight="1" hidden="1">
      <c r="A33" s="34"/>
      <c r="B33" s="72"/>
      <c r="C33" s="64"/>
      <c r="D33" s="73"/>
      <c r="E33" s="74"/>
      <c r="F33" s="162"/>
      <c r="G33" s="164"/>
      <c r="H33" s="62"/>
      <c r="I33" s="62"/>
      <c r="J33" s="75" t="s">
        <v>61</v>
      </c>
      <c r="K33" s="63">
        <v>4020</v>
      </c>
      <c r="L33" s="64"/>
      <c r="M33" s="57"/>
      <c r="N33" s="71"/>
    </row>
    <row r="34" spans="1:14" s="43" customFormat="1" ht="15.75" customHeight="1" hidden="1">
      <c r="A34" s="34"/>
      <c r="B34" s="72"/>
      <c r="C34" s="64"/>
      <c r="D34" s="73"/>
      <c r="E34" s="74"/>
      <c r="F34" s="60">
        <v>8700</v>
      </c>
      <c r="G34" s="59" t="s">
        <v>53</v>
      </c>
      <c r="H34" s="59"/>
      <c r="I34" s="59"/>
      <c r="J34" s="75" t="s">
        <v>62</v>
      </c>
      <c r="K34" s="63">
        <v>8700</v>
      </c>
      <c r="L34" s="64"/>
      <c r="M34" s="57"/>
      <c r="N34" s="71"/>
    </row>
    <row r="35" spans="1:14" s="43" customFormat="1" ht="12.75" customHeight="1" hidden="1">
      <c r="A35" s="34"/>
      <c r="B35" s="72"/>
      <c r="C35" s="64"/>
      <c r="D35" s="73"/>
      <c r="E35" s="74"/>
      <c r="F35" s="54" t="s">
        <v>24</v>
      </c>
      <c r="G35" s="59"/>
      <c r="H35" s="59"/>
      <c r="I35" s="59"/>
      <c r="J35" s="75"/>
      <c r="K35" s="63"/>
      <c r="L35" s="64"/>
      <c r="M35" s="57"/>
      <c r="N35" s="71"/>
    </row>
    <row r="36" spans="1:14" s="43" customFormat="1" ht="13.5" customHeight="1" hidden="1">
      <c r="A36" s="34"/>
      <c r="B36" s="72"/>
      <c r="C36" s="64"/>
      <c r="D36" s="73"/>
      <c r="E36" s="74"/>
      <c r="F36" s="60">
        <v>8700</v>
      </c>
      <c r="G36" s="59" t="s">
        <v>54</v>
      </c>
      <c r="H36" s="59"/>
      <c r="I36" s="59"/>
      <c r="J36" s="75" t="s">
        <v>65</v>
      </c>
      <c r="K36" s="64">
        <v>932.87162</v>
      </c>
      <c r="L36" s="64"/>
      <c r="M36" s="57"/>
      <c r="N36" s="71"/>
    </row>
    <row r="37" spans="1:14" s="43" customFormat="1" ht="12.75" customHeight="1" hidden="1">
      <c r="A37" s="34"/>
      <c r="B37" s="72"/>
      <c r="C37" s="64"/>
      <c r="D37" s="73"/>
      <c r="E37" s="74"/>
      <c r="F37" s="60">
        <v>8700</v>
      </c>
      <c r="G37" s="59" t="s">
        <v>55</v>
      </c>
      <c r="H37" s="59"/>
      <c r="I37" s="59"/>
      <c r="J37" s="75" t="s">
        <v>66</v>
      </c>
      <c r="K37" s="64">
        <v>16900</v>
      </c>
      <c r="L37" s="64"/>
      <c r="M37" s="57"/>
      <c r="N37" s="71"/>
    </row>
    <row r="38" spans="1:14" s="43" customFormat="1" ht="12.75" customHeight="1" hidden="1">
      <c r="A38" s="34"/>
      <c r="B38" s="72"/>
      <c r="C38" s="64"/>
      <c r="D38" s="73"/>
      <c r="E38" s="74"/>
      <c r="F38" s="60">
        <v>8700</v>
      </c>
      <c r="G38" s="59" t="s">
        <v>56</v>
      </c>
      <c r="H38" s="59"/>
      <c r="I38" s="59"/>
      <c r="J38" s="75" t="s">
        <v>66</v>
      </c>
      <c r="K38" s="64">
        <v>25167.128</v>
      </c>
      <c r="L38" s="64"/>
      <c r="M38" s="57"/>
      <c r="N38" s="71"/>
    </row>
    <row r="39" spans="1:14" s="43" customFormat="1" ht="12" customHeight="1" hidden="1">
      <c r="A39" s="34"/>
      <c r="B39" s="72"/>
      <c r="C39" s="64"/>
      <c r="D39" s="73"/>
      <c r="E39" s="74"/>
      <c r="F39" s="60">
        <v>8700</v>
      </c>
      <c r="G39" s="59" t="s">
        <v>57</v>
      </c>
      <c r="H39" s="59"/>
      <c r="I39" s="59"/>
      <c r="J39" s="75"/>
      <c r="K39" s="63"/>
      <c r="L39" s="64"/>
      <c r="M39" s="57"/>
      <c r="N39" s="71"/>
    </row>
    <row r="40" spans="1:14" s="43" customFormat="1" ht="13.5" customHeight="1" hidden="1">
      <c r="A40" s="34"/>
      <c r="B40" s="72"/>
      <c r="C40" s="64"/>
      <c r="D40" s="73"/>
      <c r="E40" s="74"/>
      <c r="F40" s="60">
        <v>8200</v>
      </c>
      <c r="G40" s="59" t="s">
        <v>58</v>
      </c>
      <c r="H40" s="59"/>
      <c r="I40" s="59"/>
      <c r="J40" s="75"/>
      <c r="K40" s="63"/>
      <c r="L40" s="64"/>
      <c r="M40" s="57"/>
      <c r="N40" s="71"/>
    </row>
    <row r="41" spans="1:14" s="29" customFormat="1" ht="18" customHeight="1">
      <c r="A41" s="44"/>
      <c r="B41" s="76" t="s">
        <v>11</v>
      </c>
      <c r="C41" s="34">
        <v>0</v>
      </c>
      <c r="D41" s="77"/>
      <c r="E41" s="78"/>
      <c r="F41" s="79"/>
      <c r="G41" s="80"/>
      <c r="H41" s="79"/>
      <c r="I41" s="79"/>
      <c r="J41" s="81"/>
      <c r="K41" s="34"/>
      <c r="L41" s="34">
        <v>0</v>
      </c>
      <c r="M41" s="82"/>
      <c r="N41" s="34">
        <v>0</v>
      </c>
    </row>
    <row r="42" spans="1:14" s="29" customFormat="1" ht="18" customHeight="1">
      <c r="A42" s="30" t="s">
        <v>16</v>
      </c>
      <c r="B42" s="31" t="s">
        <v>17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</row>
    <row r="43" spans="1:14" s="43" customFormat="1" ht="18" customHeight="1">
      <c r="A43" s="34"/>
      <c r="B43" s="53" t="s">
        <v>11</v>
      </c>
      <c r="C43" s="34">
        <v>0</v>
      </c>
      <c r="D43" s="34"/>
      <c r="E43" s="34"/>
      <c r="F43" s="83"/>
      <c r="G43" s="34"/>
      <c r="H43" s="34"/>
      <c r="I43" s="34"/>
      <c r="J43" s="34"/>
      <c r="K43" s="34"/>
      <c r="L43" s="34">
        <v>0</v>
      </c>
      <c r="M43" s="53"/>
      <c r="N43" s="53"/>
    </row>
    <row r="44" spans="1:14" s="29" customFormat="1" ht="18" customHeight="1">
      <c r="A44" s="30" t="s">
        <v>18</v>
      </c>
      <c r="B44" s="84" t="s">
        <v>19</v>
      </c>
      <c r="C44" s="85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s="29" customFormat="1" ht="18" customHeight="1">
      <c r="A45" s="44"/>
      <c r="B45" s="52" t="s">
        <v>11</v>
      </c>
      <c r="C45" s="82">
        <f>SUM(C8,C11)</f>
        <v>698500.6</v>
      </c>
      <c r="D45" s="82"/>
      <c r="E45" s="82"/>
      <c r="F45" s="82"/>
      <c r="G45" s="82"/>
      <c r="H45" s="82"/>
      <c r="I45" s="82">
        <f>I8+I11</f>
        <v>0</v>
      </c>
      <c r="J45" s="82"/>
      <c r="K45" s="82">
        <f>K8+K11+K41</f>
        <v>0</v>
      </c>
      <c r="L45" s="82">
        <f>L8+L11</f>
        <v>698500.6</v>
      </c>
      <c r="M45" s="82"/>
      <c r="N45" s="82">
        <f>SUM(N8,N11)</f>
        <v>698500.6</v>
      </c>
    </row>
  </sheetData>
  <sheetProtection/>
  <mergeCells count="31">
    <mergeCell ref="B16:N16"/>
    <mergeCell ref="F2:G2"/>
    <mergeCell ref="H2:I2"/>
    <mergeCell ref="J2:K2"/>
    <mergeCell ref="L2:N2"/>
    <mergeCell ref="G18:G19"/>
    <mergeCell ref="A1:N1"/>
    <mergeCell ref="A2:A3"/>
    <mergeCell ref="B2:B3"/>
    <mergeCell ref="C2:C3"/>
    <mergeCell ref="D2:D3"/>
    <mergeCell ref="E2:E3"/>
    <mergeCell ref="B9:N9"/>
    <mergeCell ref="B12:N12"/>
    <mergeCell ref="B14:N14"/>
    <mergeCell ref="A17:A26"/>
    <mergeCell ref="B17:B26"/>
    <mergeCell ref="C17:C26"/>
    <mergeCell ref="D17:D26"/>
    <mergeCell ref="E17:E26"/>
    <mergeCell ref="F18:F19"/>
    <mergeCell ref="F20:F21"/>
    <mergeCell ref="G20:G21"/>
    <mergeCell ref="F22:F23"/>
    <mergeCell ref="F29:F30"/>
    <mergeCell ref="G29:G30"/>
    <mergeCell ref="F32:F33"/>
    <mergeCell ref="G32:G33"/>
    <mergeCell ref="G22:G23"/>
    <mergeCell ref="F25:F26"/>
    <mergeCell ref="G25:G26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N4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125" style="117" customWidth="1"/>
    <col min="2" max="2" width="30.25390625" style="117" customWidth="1"/>
    <col min="3" max="3" width="15.00390625" style="117" customWidth="1"/>
    <col min="4" max="4" width="26.625" style="117" customWidth="1"/>
    <col min="5" max="5" width="11.75390625" style="117" customWidth="1"/>
    <col min="6" max="6" width="13.125" style="117" customWidth="1"/>
    <col min="7" max="7" width="13.00390625" style="117" customWidth="1"/>
    <col min="8" max="8" width="12.00390625" style="117" customWidth="1"/>
    <col min="9" max="9" width="13.875" style="117" customWidth="1"/>
    <col min="10" max="10" width="11.875" style="117" customWidth="1"/>
    <col min="11" max="11" width="11.625" style="117" bestFit="1" customWidth="1"/>
    <col min="12" max="12" width="12.75390625" style="117" customWidth="1"/>
    <col min="13" max="13" width="11.625" style="117" customWidth="1"/>
    <col min="14" max="14" width="12.375" style="117" customWidth="1"/>
    <col min="15" max="16384" width="9.125" style="117" customWidth="1"/>
  </cols>
  <sheetData>
    <row r="1" spans="1:14" ht="51" customHeight="1">
      <c r="A1" s="131" t="s">
        <v>98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48" customHeight="1">
      <c r="A2" s="183" t="s">
        <v>0</v>
      </c>
      <c r="B2" s="183" t="s">
        <v>2</v>
      </c>
      <c r="C2" s="185" t="s">
        <v>99</v>
      </c>
      <c r="D2" s="187" t="s">
        <v>1</v>
      </c>
      <c r="E2" s="185" t="s">
        <v>7</v>
      </c>
      <c r="F2" s="189" t="s">
        <v>30</v>
      </c>
      <c r="G2" s="190"/>
      <c r="H2" s="189" t="s">
        <v>100</v>
      </c>
      <c r="I2" s="190"/>
      <c r="J2" s="189" t="s">
        <v>70</v>
      </c>
      <c r="K2" s="190"/>
      <c r="L2" s="189" t="s">
        <v>101</v>
      </c>
      <c r="M2" s="191"/>
      <c r="N2" s="190"/>
    </row>
    <row r="3" spans="1:14" ht="33" customHeight="1">
      <c r="A3" s="184"/>
      <c r="B3" s="184"/>
      <c r="C3" s="186"/>
      <c r="D3" s="188"/>
      <c r="E3" s="186"/>
      <c r="F3" s="118" t="s">
        <v>21</v>
      </c>
      <c r="G3" s="118" t="s">
        <v>3</v>
      </c>
      <c r="H3" s="118" t="s">
        <v>22</v>
      </c>
      <c r="I3" s="118" t="s">
        <v>69</v>
      </c>
      <c r="J3" s="118" t="s">
        <v>22</v>
      </c>
      <c r="K3" s="118" t="s">
        <v>69</v>
      </c>
      <c r="L3" s="119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29" customFormat="1" ht="18" customHeight="1">
      <c r="A5" s="30" t="s">
        <v>9</v>
      </c>
      <c r="B5" s="31" t="s">
        <v>10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1:14" s="43" customFormat="1" ht="18" customHeight="1">
      <c r="A6" s="34"/>
      <c r="B6" s="35" t="s">
        <v>67</v>
      </c>
      <c r="C6" s="36">
        <v>396708.6</v>
      </c>
      <c r="D6" s="34" t="s">
        <v>71</v>
      </c>
      <c r="E6" s="37">
        <v>7.93</v>
      </c>
      <c r="F6" s="38">
        <v>396708.6</v>
      </c>
      <c r="G6" s="39">
        <v>41865</v>
      </c>
      <c r="H6" s="40"/>
      <c r="I6" s="38"/>
      <c r="J6" s="40"/>
      <c r="K6" s="41"/>
      <c r="L6" s="38">
        <v>396708.6</v>
      </c>
      <c r="M6" s="42"/>
      <c r="N6" s="41">
        <f>L6</f>
        <v>396708.6</v>
      </c>
    </row>
    <row r="7" spans="1:14" s="43" customFormat="1" ht="18" customHeight="1">
      <c r="A7" s="34"/>
      <c r="B7" s="35" t="s">
        <v>67</v>
      </c>
      <c r="C7" s="36">
        <v>265792</v>
      </c>
      <c r="D7" s="34" t="s">
        <v>72</v>
      </c>
      <c r="E7" s="37">
        <v>7.93</v>
      </c>
      <c r="F7" s="38">
        <v>265792</v>
      </c>
      <c r="G7" s="39">
        <v>41865</v>
      </c>
      <c r="H7" s="40"/>
      <c r="I7" s="38"/>
      <c r="J7" s="40"/>
      <c r="K7" s="41"/>
      <c r="L7" s="38">
        <v>265792</v>
      </c>
      <c r="M7" s="42"/>
      <c r="N7" s="41">
        <f>L7</f>
        <v>265792</v>
      </c>
    </row>
    <row r="8" spans="1:14" s="29" customFormat="1" ht="18" customHeight="1">
      <c r="A8" s="44"/>
      <c r="B8" s="45" t="s">
        <v>11</v>
      </c>
      <c r="C8" s="46">
        <f>SUM(C6:C7)</f>
        <v>662500.6</v>
      </c>
      <c r="D8" s="44"/>
      <c r="E8" s="44"/>
      <c r="F8" s="47">
        <f>SUM(F6:F7)</f>
        <v>662500.6</v>
      </c>
      <c r="G8" s="48"/>
      <c r="H8" s="48"/>
      <c r="I8" s="47">
        <f>SUM(I6:I7)</f>
        <v>0</v>
      </c>
      <c r="J8" s="47"/>
      <c r="K8" s="47">
        <f>SUM(K6:K7)</f>
        <v>0</v>
      </c>
      <c r="L8" s="49">
        <f>SUM(L6:L7)</f>
        <v>662500.6</v>
      </c>
      <c r="M8" s="47"/>
      <c r="N8" s="47">
        <f>L8</f>
        <v>662500.6</v>
      </c>
    </row>
    <row r="9" spans="1:14" s="29" customFormat="1" ht="18" customHeight="1">
      <c r="A9" s="30" t="s">
        <v>12</v>
      </c>
      <c r="B9" s="180" t="s">
        <v>20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2"/>
    </row>
    <row r="10" spans="1:14" s="43" customFormat="1" ht="18" customHeight="1">
      <c r="A10" s="50"/>
      <c r="B10" s="51" t="s">
        <v>42</v>
      </c>
      <c r="C10" s="36">
        <v>36000</v>
      </c>
      <c r="D10" s="34" t="s">
        <v>74</v>
      </c>
      <c r="E10" s="34">
        <v>4</v>
      </c>
      <c r="F10" s="41">
        <v>36000</v>
      </c>
      <c r="G10" s="39">
        <v>41989</v>
      </c>
      <c r="H10" s="39"/>
      <c r="I10" s="41"/>
      <c r="J10" s="40"/>
      <c r="K10" s="34"/>
      <c r="L10" s="41">
        <v>36000</v>
      </c>
      <c r="M10" s="42"/>
      <c r="N10" s="41">
        <v>36000</v>
      </c>
    </row>
    <row r="11" spans="1:14" s="29" customFormat="1" ht="18" customHeight="1">
      <c r="A11" s="44"/>
      <c r="B11" s="52" t="s">
        <v>11</v>
      </c>
      <c r="C11" s="46">
        <f>C10</f>
        <v>36000</v>
      </c>
      <c r="D11" s="44"/>
      <c r="E11" s="44"/>
      <c r="F11" s="47">
        <f>F10</f>
        <v>36000</v>
      </c>
      <c r="G11" s="44"/>
      <c r="H11" s="44"/>
      <c r="I11" s="47">
        <f>I10</f>
        <v>0</v>
      </c>
      <c r="J11" s="44"/>
      <c r="K11" s="47">
        <v>0</v>
      </c>
      <c r="L11" s="47">
        <f>L10</f>
        <v>36000</v>
      </c>
      <c r="M11" s="52"/>
      <c r="N11" s="47">
        <f>L11</f>
        <v>36000</v>
      </c>
    </row>
    <row r="12" spans="1:14" s="29" customFormat="1" ht="18" customHeight="1">
      <c r="A12" s="30" t="s">
        <v>13</v>
      </c>
      <c r="B12" s="180" t="s">
        <v>43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2"/>
    </row>
    <row r="13" spans="1:14" s="43" customFormat="1" ht="18" customHeight="1">
      <c r="A13" s="34"/>
      <c r="B13" s="53" t="s">
        <v>11</v>
      </c>
      <c r="C13" s="34">
        <v>0</v>
      </c>
      <c r="D13" s="34"/>
      <c r="E13" s="34"/>
      <c r="F13" s="34"/>
      <c r="G13" s="34"/>
      <c r="H13" s="34"/>
      <c r="I13" s="34"/>
      <c r="J13" s="34"/>
      <c r="K13" s="34"/>
      <c r="L13" s="34">
        <v>0</v>
      </c>
      <c r="M13" s="53"/>
      <c r="N13" s="34">
        <v>0</v>
      </c>
    </row>
    <row r="14" spans="1:14" s="29" customFormat="1" ht="18" customHeight="1">
      <c r="A14" s="30" t="s">
        <v>14</v>
      </c>
      <c r="B14" s="180" t="s">
        <v>44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</row>
    <row r="15" spans="1:14" s="43" customFormat="1" ht="18" customHeight="1">
      <c r="A15" s="34"/>
      <c r="B15" s="53" t="s">
        <v>11</v>
      </c>
      <c r="C15" s="34">
        <v>0</v>
      </c>
      <c r="D15" s="34"/>
      <c r="E15" s="34"/>
      <c r="F15" s="34"/>
      <c r="G15" s="34"/>
      <c r="H15" s="34"/>
      <c r="I15" s="34"/>
      <c r="J15" s="34"/>
      <c r="K15" s="34"/>
      <c r="L15" s="34">
        <v>0</v>
      </c>
      <c r="M15" s="53"/>
      <c r="N15" s="34">
        <v>0</v>
      </c>
    </row>
    <row r="16" spans="1:14" s="29" customFormat="1" ht="18" customHeight="1">
      <c r="A16" s="30" t="s">
        <v>15</v>
      </c>
      <c r="B16" s="180" t="s">
        <v>45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2"/>
    </row>
    <row r="17" spans="1:14" s="43" customFormat="1" ht="12" customHeight="1" hidden="1">
      <c r="A17" s="165"/>
      <c r="B17" s="168" t="s">
        <v>63</v>
      </c>
      <c r="C17" s="171">
        <v>0</v>
      </c>
      <c r="D17" s="174" t="s">
        <v>64</v>
      </c>
      <c r="E17" s="177" t="s">
        <v>25</v>
      </c>
      <c r="F17" s="54" t="s">
        <v>29</v>
      </c>
      <c r="G17" s="51"/>
      <c r="H17" s="55"/>
      <c r="I17" s="55"/>
      <c r="J17" s="55"/>
      <c r="K17" s="56"/>
      <c r="L17" s="57">
        <f>44067.12838-K36-1067.12838-K37-K38</f>
        <v>0.000380000001314329</v>
      </c>
      <c r="M17" s="56"/>
      <c r="N17" s="57">
        <f>L17</f>
        <v>0.000380000001314329</v>
      </c>
    </row>
    <row r="18" spans="1:14" s="43" customFormat="1" ht="12.75" customHeight="1" hidden="1">
      <c r="A18" s="166"/>
      <c r="B18" s="169"/>
      <c r="C18" s="172"/>
      <c r="D18" s="175"/>
      <c r="E18" s="178"/>
      <c r="F18" s="161">
        <v>8700</v>
      </c>
      <c r="G18" s="163" t="s">
        <v>28</v>
      </c>
      <c r="H18" s="58"/>
      <c r="I18" s="58"/>
      <c r="J18" s="59" t="s">
        <v>26</v>
      </c>
      <c r="K18" s="60">
        <v>5900</v>
      </c>
      <c r="L18" s="56"/>
      <c r="M18" s="56"/>
      <c r="N18" s="61"/>
    </row>
    <row r="19" spans="1:14" s="43" customFormat="1" ht="12.75" customHeight="1" hidden="1">
      <c r="A19" s="166"/>
      <c r="B19" s="169"/>
      <c r="C19" s="172"/>
      <c r="D19" s="175"/>
      <c r="E19" s="178"/>
      <c r="F19" s="162"/>
      <c r="G19" s="164"/>
      <c r="H19" s="62"/>
      <c r="I19" s="62"/>
      <c r="J19" s="59" t="s">
        <v>27</v>
      </c>
      <c r="K19" s="60">
        <v>2800</v>
      </c>
      <c r="L19" s="56"/>
      <c r="M19" s="56"/>
      <c r="N19" s="61"/>
    </row>
    <row r="20" spans="1:14" s="43" customFormat="1" ht="12.75" customHeight="1" hidden="1">
      <c r="A20" s="166"/>
      <c r="B20" s="169"/>
      <c r="C20" s="172"/>
      <c r="D20" s="175"/>
      <c r="E20" s="178"/>
      <c r="F20" s="161">
        <v>8700</v>
      </c>
      <c r="G20" s="163" t="s">
        <v>31</v>
      </c>
      <c r="H20" s="58"/>
      <c r="I20" s="58"/>
      <c r="J20" s="59" t="s">
        <v>32</v>
      </c>
      <c r="K20" s="60">
        <v>5700</v>
      </c>
      <c r="L20" s="56"/>
      <c r="M20" s="56"/>
      <c r="N20" s="61"/>
    </row>
    <row r="21" spans="1:14" s="43" customFormat="1" ht="12.75" customHeight="1" hidden="1">
      <c r="A21" s="166"/>
      <c r="B21" s="169"/>
      <c r="C21" s="172"/>
      <c r="D21" s="175"/>
      <c r="E21" s="178"/>
      <c r="F21" s="162"/>
      <c r="G21" s="164"/>
      <c r="H21" s="62"/>
      <c r="I21" s="62"/>
      <c r="J21" s="59" t="s">
        <v>33</v>
      </c>
      <c r="K21" s="60">
        <v>3000</v>
      </c>
      <c r="L21" s="56"/>
      <c r="M21" s="56"/>
      <c r="N21" s="61"/>
    </row>
    <row r="22" spans="1:14" s="43" customFormat="1" ht="12.75" customHeight="1" hidden="1">
      <c r="A22" s="166"/>
      <c r="B22" s="169"/>
      <c r="C22" s="172"/>
      <c r="D22" s="175"/>
      <c r="E22" s="178"/>
      <c r="F22" s="161">
        <v>8700</v>
      </c>
      <c r="G22" s="163" t="s">
        <v>34</v>
      </c>
      <c r="H22" s="58"/>
      <c r="I22" s="58"/>
      <c r="J22" s="59" t="s">
        <v>35</v>
      </c>
      <c r="K22" s="60">
        <v>5900</v>
      </c>
      <c r="L22" s="56"/>
      <c r="M22" s="56"/>
      <c r="N22" s="61"/>
    </row>
    <row r="23" spans="1:14" s="43" customFormat="1" ht="12.75" customHeight="1" hidden="1">
      <c r="A23" s="166"/>
      <c r="B23" s="169"/>
      <c r="C23" s="172"/>
      <c r="D23" s="175"/>
      <c r="E23" s="178"/>
      <c r="F23" s="162"/>
      <c r="G23" s="164"/>
      <c r="H23" s="62"/>
      <c r="I23" s="62"/>
      <c r="J23" s="59" t="s">
        <v>36</v>
      </c>
      <c r="K23" s="63">
        <v>2800</v>
      </c>
      <c r="L23" s="64"/>
      <c r="M23" s="64"/>
      <c r="N23" s="64"/>
    </row>
    <row r="24" spans="1:14" s="43" customFormat="1" ht="12" customHeight="1" hidden="1">
      <c r="A24" s="166"/>
      <c r="B24" s="169"/>
      <c r="C24" s="172"/>
      <c r="D24" s="175"/>
      <c r="E24" s="178"/>
      <c r="F24" s="60">
        <v>8700</v>
      </c>
      <c r="G24" s="59" t="s">
        <v>37</v>
      </c>
      <c r="H24" s="59"/>
      <c r="I24" s="59"/>
      <c r="J24" s="59" t="s">
        <v>38</v>
      </c>
      <c r="K24" s="65">
        <v>8700</v>
      </c>
      <c r="L24" s="64"/>
      <c r="M24" s="64"/>
      <c r="N24" s="64"/>
    </row>
    <row r="25" spans="1:14" s="43" customFormat="1" ht="12" customHeight="1" hidden="1">
      <c r="A25" s="166"/>
      <c r="B25" s="169"/>
      <c r="C25" s="172"/>
      <c r="D25" s="175"/>
      <c r="E25" s="178"/>
      <c r="F25" s="161">
        <v>8700</v>
      </c>
      <c r="G25" s="163" t="s">
        <v>39</v>
      </c>
      <c r="H25" s="66"/>
      <c r="I25" s="66"/>
      <c r="J25" s="67" t="s">
        <v>40</v>
      </c>
      <c r="K25" s="65">
        <v>4600</v>
      </c>
      <c r="L25" s="64"/>
      <c r="M25" s="64"/>
      <c r="N25" s="68"/>
    </row>
    <row r="26" spans="1:14" s="43" customFormat="1" ht="12" customHeight="1" hidden="1">
      <c r="A26" s="167"/>
      <c r="B26" s="170"/>
      <c r="C26" s="173"/>
      <c r="D26" s="176"/>
      <c r="E26" s="179"/>
      <c r="F26" s="162"/>
      <c r="G26" s="164"/>
      <c r="H26" s="69"/>
      <c r="I26" s="69"/>
      <c r="J26" s="70" t="s">
        <v>41</v>
      </c>
      <c r="K26" s="63">
        <v>4100</v>
      </c>
      <c r="L26" s="64"/>
      <c r="M26" s="57"/>
      <c r="N26" s="71"/>
    </row>
    <row r="27" spans="1:14" s="43" customFormat="1" ht="13.5" customHeight="1" hidden="1">
      <c r="A27" s="34"/>
      <c r="B27" s="72"/>
      <c r="C27" s="64"/>
      <c r="D27" s="73"/>
      <c r="E27" s="74"/>
      <c r="F27" s="54" t="s">
        <v>23</v>
      </c>
      <c r="G27" s="59"/>
      <c r="H27" s="59"/>
      <c r="I27" s="59"/>
      <c r="J27" s="75"/>
      <c r="K27" s="63"/>
      <c r="L27" s="64"/>
      <c r="M27" s="57"/>
      <c r="N27" s="71"/>
    </row>
    <row r="28" spans="1:14" s="43" customFormat="1" ht="12" customHeight="1" hidden="1">
      <c r="A28" s="34"/>
      <c r="B28" s="72"/>
      <c r="C28" s="64"/>
      <c r="D28" s="73"/>
      <c r="E28" s="74"/>
      <c r="F28" s="60">
        <v>8700</v>
      </c>
      <c r="G28" s="59" t="s">
        <v>49</v>
      </c>
      <c r="H28" s="59"/>
      <c r="I28" s="59"/>
      <c r="J28" s="75" t="s">
        <v>46</v>
      </c>
      <c r="K28" s="63">
        <v>8700</v>
      </c>
      <c r="L28" s="64"/>
      <c r="M28" s="57"/>
      <c r="N28" s="71"/>
    </row>
    <row r="29" spans="1:14" s="43" customFormat="1" ht="12" customHeight="1" hidden="1">
      <c r="A29" s="34"/>
      <c r="B29" s="72"/>
      <c r="C29" s="64"/>
      <c r="D29" s="73"/>
      <c r="E29" s="74"/>
      <c r="F29" s="161">
        <v>8700</v>
      </c>
      <c r="G29" s="163" t="s">
        <v>50</v>
      </c>
      <c r="H29" s="58"/>
      <c r="I29" s="58"/>
      <c r="J29" s="75" t="s">
        <v>47</v>
      </c>
      <c r="K29" s="63">
        <v>6000</v>
      </c>
      <c r="L29" s="64"/>
      <c r="M29" s="57"/>
      <c r="N29" s="71"/>
    </row>
    <row r="30" spans="1:14" s="43" customFormat="1" ht="12" customHeight="1" hidden="1">
      <c r="A30" s="34"/>
      <c r="B30" s="72"/>
      <c r="C30" s="64"/>
      <c r="D30" s="73"/>
      <c r="E30" s="74"/>
      <c r="F30" s="162"/>
      <c r="G30" s="164"/>
      <c r="H30" s="62"/>
      <c r="I30" s="62"/>
      <c r="J30" s="75" t="s">
        <v>48</v>
      </c>
      <c r="K30" s="63">
        <v>2700</v>
      </c>
      <c r="L30" s="64"/>
      <c r="M30" s="57"/>
      <c r="N30" s="71"/>
    </row>
    <row r="31" spans="1:14" s="43" customFormat="1" ht="13.5" customHeight="1" hidden="1">
      <c r="A31" s="34"/>
      <c r="B31" s="72"/>
      <c r="C31" s="64"/>
      <c r="D31" s="73"/>
      <c r="E31" s="74"/>
      <c r="F31" s="60">
        <v>8700</v>
      </c>
      <c r="G31" s="59" t="s">
        <v>51</v>
      </c>
      <c r="H31" s="59"/>
      <c r="I31" s="59"/>
      <c r="J31" s="75" t="s">
        <v>59</v>
      </c>
      <c r="K31" s="63">
        <v>8700</v>
      </c>
      <c r="L31" s="64"/>
      <c r="M31" s="57"/>
      <c r="N31" s="71"/>
    </row>
    <row r="32" spans="1:14" s="43" customFormat="1" ht="12.75" customHeight="1" hidden="1">
      <c r="A32" s="34"/>
      <c r="B32" s="72"/>
      <c r="C32" s="64"/>
      <c r="D32" s="73"/>
      <c r="E32" s="74"/>
      <c r="F32" s="161">
        <v>8700</v>
      </c>
      <c r="G32" s="163" t="s">
        <v>52</v>
      </c>
      <c r="H32" s="58"/>
      <c r="I32" s="58"/>
      <c r="J32" s="75" t="s">
        <v>60</v>
      </c>
      <c r="K32" s="63">
        <v>4680</v>
      </c>
      <c r="L32" s="64"/>
      <c r="M32" s="57"/>
      <c r="N32" s="71"/>
    </row>
    <row r="33" spans="1:14" s="43" customFormat="1" ht="12.75" customHeight="1" hidden="1">
      <c r="A33" s="34"/>
      <c r="B33" s="72"/>
      <c r="C33" s="64"/>
      <c r="D33" s="73"/>
      <c r="E33" s="74"/>
      <c r="F33" s="162"/>
      <c r="G33" s="164"/>
      <c r="H33" s="62"/>
      <c r="I33" s="62"/>
      <c r="J33" s="75" t="s">
        <v>61</v>
      </c>
      <c r="K33" s="63">
        <v>4020</v>
      </c>
      <c r="L33" s="64"/>
      <c r="M33" s="57"/>
      <c r="N33" s="71"/>
    </row>
    <row r="34" spans="1:14" s="43" customFormat="1" ht="15.75" customHeight="1" hidden="1">
      <c r="A34" s="34"/>
      <c r="B34" s="72"/>
      <c r="C34" s="64"/>
      <c r="D34" s="73"/>
      <c r="E34" s="74"/>
      <c r="F34" s="60">
        <v>8700</v>
      </c>
      <c r="G34" s="59" t="s">
        <v>53</v>
      </c>
      <c r="H34" s="59"/>
      <c r="I34" s="59"/>
      <c r="J34" s="75" t="s">
        <v>62</v>
      </c>
      <c r="K34" s="63">
        <v>8700</v>
      </c>
      <c r="L34" s="64"/>
      <c r="M34" s="57"/>
      <c r="N34" s="71"/>
    </row>
    <row r="35" spans="1:14" s="43" customFormat="1" ht="12.75" customHeight="1" hidden="1">
      <c r="A35" s="34"/>
      <c r="B35" s="72"/>
      <c r="C35" s="64"/>
      <c r="D35" s="73"/>
      <c r="E35" s="74"/>
      <c r="F35" s="54" t="s">
        <v>24</v>
      </c>
      <c r="G35" s="59"/>
      <c r="H35" s="59"/>
      <c r="I35" s="59"/>
      <c r="J35" s="75"/>
      <c r="K35" s="63"/>
      <c r="L35" s="64"/>
      <c r="M35" s="57"/>
      <c r="N35" s="71"/>
    </row>
    <row r="36" spans="1:14" s="43" customFormat="1" ht="13.5" customHeight="1" hidden="1">
      <c r="A36" s="34"/>
      <c r="B36" s="72"/>
      <c r="C36" s="64"/>
      <c r="D36" s="73"/>
      <c r="E36" s="74"/>
      <c r="F36" s="60">
        <v>8700</v>
      </c>
      <c r="G36" s="59" t="s">
        <v>54</v>
      </c>
      <c r="H36" s="59"/>
      <c r="I36" s="59"/>
      <c r="J36" s="75" t="s">
        <v>65</v>
      </c>
      <c r="K36" s="64">
        <v>932.87162</v>
      </c>
      <c r="L36" s="64"/>
      <c r="M36" s="57"/>
      <c r="N36" s="71"/>
    </row>
    <row r="37" spans="1:14" s="43" customFormat="1" ht="12.75" customHeight="1" hidden="1">
      <c r="A37" s="34"/>
      <c r="B37" s="72"/>
      <c r="C37" s="64"/>
      <c r="D37" s="73"/>
      <c r="E37" s="74"/>
      <c r="F37" s="60">
        <v>8700</v>
      </c>
      <c r="G37" s="59" t="s">
        <v>55</v>
      </c>
      <c r="H37" s="59"/>
      <c r="I37" s="59"/>
      <c r="J37" s="75" t="s">
        <v>66</v>
      </c>
      <c r="K37" s="64">
        <v>16900</v>
      </c>
      <c r="L37" s="64"/>
      <c r="M37" s="57"/>
      <c r="N37" s="71"/>
    </row>
    <row r="38" spans="1:14" s="43" customFormat="1" ht="12.75" customHeight="1" hidden="1">
      <c r="A38" s="34"/>
      <c r="B38" s="72"/>
      <c r="C38" s="64"/>
      <c r="D38" s="73"/>
      <c r="E38" s="74"/>
      <c r="F38" s="60">
        <v>8700</v>
      </c>
      <c r="G38" s="59" t="s">
        <v>56</v>
      </c>
      <c r="H38" s="59"/>
      <c r="I38" s="59"/>
      <c r="J38" s="75" t="s">
        <v>66</v>
      </c>
      <c r="K38" s="64">
        <v>25167.128</v>
      </c>
      <c r="L38" s="64"/>
      <c r="M38" s="57"/>
      <c r="N38" s="71"/>
    </row>
    <row r="39" spans="1:14" s="43" customFormat="1" ht="12" customHeight="1" hidden="1">
      <c r="A39" s="34"/>
      <c r="B39" s="72"/>
      <c r="C39" s="64"/>
      <c r="D39" s="73"/>
      <c r="E39" s="74"/>
      <c r="F39" s="60">
        <v>8700</v>
      </c>
      <c r="G39" s="59" t="s">
        <v>57</v>
      </c>
      <c r="H39" s="59"/>
      <c r="I39" s="59"/>
      <c r="J39" s="75"/>
      <c r="K39" s="63"/>
      <c r="L39" s="64"/>
      <c r="M39" s="57"/>
      <c r="N39" s="71"/>
    </row>
    <row r="40" spans="1:14" s="43" customFormat="1" ht="13.5" customHeight="1" hidden="1">
      <c r="A40" s="34"/>
      <c r="B40" s="72"/>
      <c r="C40" s="64"/>
      <c r="D40" s="73"/>
      <c r="E40" s="74"/>
      <c r="F40" s="60">
        <v>8200</v>
      </c>
      <c r="G40" s="59" t="s">
        <v>58</v>
      </c>
      <c r="H40" s="59"/>
      <c r="I40" s="59"/>
      <c r="J40" s="75"/>
      <c r="K40" s="63"/>
      <c r="L40" s="64"/>
      <c r="M40" s="57"/>
      <c r="N40" s="71"/>
    </row>
    <row r="41" spans="1:14" s="29" customFormat="1" ht="18" customHeight="1">
      <c r="A41" s="44"/>
      <c r="B41" s="76" t="s">
        <v>11</v>
      </c>
      <c r="C41" s="34">
        <v>0</v>
      </c>
      <c r="D41" s="77"/>
      <c r="E41" s="78"/>
      <c r="F41" s="79"/>
      <c r="G41" s="80"/>
      <c r="H41" s="79"/>
      <c r="I41" s="79"/>
      <c r="J41" s="81"/>
      <c r="K41" s="34"/>
      <c r="L41" s="34">
        <v>0</v>
      </c>
      <c r="M41" s="82"/>
      <c r="N41" s="34">
        <v>0</v>
      </c>
    </row>
    <row r="42" spans="1:14" s="29" customFormat="1" ht="18" customHeight="1">
      <c r="A42" s="30" t="s">
        <v>16</v>
      </c>
      <c r="B42" s="31" t="s">
        <v>17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</row>
    <row r="43" spans="1:14" s="43" customFormat="1" ht="18" customHeight="1">
      <c r="A43" s="34"/>
      <c r="B43" s="53" t="s">
        <v>11</v>
      </c>
      <c r="C43" s="34">
        <v>0</v>
      </c>
      <c r="D43" s="34"/>
      <c r="E43" s="34"/>
      <c r="F43" s="83"/>
      <c r="G43" s="34"/>
      <c r="H43" s="34"/>
      <c r="I43" s="34"/>
      <c r="J43" s="34"/>
      <c r="K43" s="34"/>
      <c r="L43" s="34">
        <v>0</v>
      </c>
      <c r="M43" s="53"/>
      <c r="N43" s="53"/>
    </row>
    <row r="44" spans="1:14" s="29" customFormat="1" ht="18" customHeight="1">
      <c r="A44" s="30" t="s">
        <v>18</v>
      </c>
      <c r="B44" s="84" t="s">
        <v>19</v>
      </c>
      <c r="C44" s="85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s="29" customFormat="1" ht="18" customHeight="1">
      <c r="A45" s="44"/>
      <c r="B45" s="52" t="s">
        <v>11</v>
      </c>
      <c r="C45" s="82">
        <f>SUM(C8,C11)</f>
        <v>698500.6</v>
      </c>
      <c r="D45" s="82"/>
      <c r="E45" s="82"/>
      <c r="F45" s="82"/>
      <c r="G45" s="82"/>
      <c r="H45" s="82"/>
      <c r="I45" s="82">
        <f>I8+I11</f>
        <v>0</v>
      </c>
      <c r="J45" s="82"/>
      <c r="K45" s="82">
        <f>K8+K11+K41</f>
        <v>0</v>
      </c>
      <c r="L45" s="82">
        <f>L8+L11</f>
        <v>698500.6</v>
      </c>
      <c r="M45" s="82"/>
      <c r="N45" s="82">
        <f>SUM(N8,N11)</f>
        <v>698500.6</v>
      </c>
    </row>
    <row r="46" spans="1:14" s="6" customFormat="1" ht="64.5" customHeight="1">
      <c r="A46" s="120"/>
      <c r="B46" s="192"/>
      <c r="C46" s="192"/>
      <c r="D46" s="192"/>
      <c r="E46" s="192"/>
      <c r="F46" s="192"/>
      <c r="G46" s="192"/>
      <c r="H46" s="192"/>
      <c r="I46" s="192"/>
      <c r="J46" s="192"/>
      <c r="K46" s="121"/>
      <c r="L46" s="121"/>
      <c r="M46" s="122"/>
      <c r="N46" s="123"/>
    </row>
    <row r="47" spans="1:14" ht="0.75" customHeight="1">
      <c r="A47" s="124"/>
      <c r="B47" s="125"/>
      <c r="C47" s="125"/>
      <c r="D47" s="125"/>
      <c r="E47" s="125"/>
      <c r="F47" s="125"/>
      <c r="G47" s="124"/>
      <c r="H47" s="124"/>
      <c r="I47" s="124"/>
      <c r="J47" s="124"/>
      <c r="K47" s="124"/>
      <c r="L47" s="124"/>
      <c r="M47" s="126"/>
      <c r="N47" s="126"/>
    </row>
    <row r="48" spans="1:12" s="127" customFormat="1" ht="16.5">
      <c r="A48" s="193" t="s">
        <v>102</v>
      </c>
      <c r="B48" s="193"/>
      <c r="C48" s="193"/>
      <c r="D48" s="193"/>
      <c r="E48" s="193"/>
      <c r="L48" s="128"/>
    </row>
    <row r="49" spans="1:14" s="127" customFormat="1" ht="15.75" customHeight="1">
      <c r="A49" s="193" t="s">
        <v>103</v>
      </c>
      <c r="B49" s="193"/>
      <c r="C49" s="193"/>
      <c r="D49" s="193"/>
      <c r="L49" s="194" t="s">
        <v>104</v>
      </c>
      <c r="M49" s="194"/>
      <c r="N49" s="194"/>
    </row>
  </sheetData>
  <sheetProtection/>
  <mergeCells count="35">
    <mergeCell ref="A1:N1"/>
    <mergeCell ref="A2:A3"/>
    <mergeCell ref="B2:B3"/>
    <mergeCell ref="C2:C3"/>
    <mergeCell ref="D2:D3"/>
    <mergeCell ref="E2:E3"/>
    <mergeCell ref="F2:G2"/>
    <mergeCell ref="H2:I2"/>
    <mergeCell ref="J2:K2"/>
    <mergeCell ref="L2:N2"/>
    <mergeCell ref="A17:A26"/>
    <mergeCell ref="B17:B26"/>
    <mergeCell ref="C17:C26"/>
    <mergeCell ref="D17:D26"/>
    <mergeCell ref="B9:N9"/>
    <mergeCell ref="B12:N12"/>
    <mergeCell ref="B14:N14"/>
    <mergeCell ref="B16:N16"/>
    <mergeCell ref="E17:E26"/>
    <mergeCell ref="F18:F19"/>
    <mergeCell ref="G18:G19"/>
    <mergeCell ref="F20:F21"/>
    <mergeCell ref="G20:G21"/>
    <mergeCell ref="F22:F23"/>
    <mergeCell ref="G22:G23"/>
    <mergeCell ref="F25:F26"/>
    <mergeCell ref="G25:G26"/>
    <mergeCell ref="B46:J46"/>
    <mergeCell ref="A48:E48"/>
    <mergeCell ref="A49:D49"/>
    <mergeCell ref="L49:N49"/>
    <mergeCell ref="F29:F30"/>
    <mergeCell ref="G29:G30"/>
    <mergeCell ref="F32:F33"/>
    <mergeCell ref="G32:G3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2"/>
  </sheetPr>
  <dimension ref="A1:N22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3.125" style="117" customWidth="1"/>
    <col min="2" max="2" width="30.25390625" style="117" customWidth="1"/>
    <col min="3" max="3" width="15.00390625" style="117" customWidth="1"/>
    <col min="4" max="4" width="26.625" style="117" customWidth="1"/>
    <col min="5" max="5" width="11.75390625" style="117" customWidth="1"/>
    <col min="6" max="6" width="13.125" style="117" customWidth="1"/>
    <col min="7" max="7" width="13.00390625" style="117" customWidth="1"/>
    <col min="8" max="8" width="12.00390625" style="117" customWidth="1"/>
    <col min="9" max="9" width="13.875" style="117" customWidth="1"/>
    <col min="10" max="10" width="11.875" style="117" customWidth="1"/>
    <col min="11" max="11" width="11.625" style="117" bestFit="1" customWidth="1"/>
    <col min="12" max="12" width="12.75390625" style="117" customWidth="1"/>
    <col min="13" max="13" width="11.625" style="117" customWidth="1"/>
    <col min="14" max="14" width="12.375" style="117" customWidth="1"/>
    <col min="15" max="16384" width="9.125" style="117" customWidth="1"/>
  </cols>
  <sheetData>
    <row r="1" spans="1:14" ht="51" customHeight="1">
      <c r="A1" s="131" t="s">
        <v>105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48" customHeight="1">
      <c r="A2" s="183" t="s">
        <v>0</v>
      </c>
      <c r="B2" s="183" t="s">
        <v>2</v>
      </c>
      <c r="C2" s="185" t="s">
        <v>106</v>
      </c>
      <c r="D2" s="187" t="s">
        <v>1</v>
      </c>
      <c r="E2" s="185" t="s">
        <v>7</v>
      </c>
      <c r="F2" s="189" t="s">
        <v>30</v>
      </c>
      <c r="G2" s="190"/>
      <c r="H2" s="189" t="s">
        <v>107</v>
      </c>
      <c r="I2" s="190"/>
      <c r="J2" s="189" t="s">
        <v>70</v>
      </c>
      <c r="K2" s="190"/>
      <c r="L2" s="189" t="s">
        <v>108</v>
      </c>
      <c r="M2" s="191"/>
      <c r="N2" s="190"/>
    </row>
    <row r="3" spans="1:14" ht="33" customHeight="1">
      <c r="A3" s="184"/>
      <c r="B3" s="184"/>
      <c r="C3" s="186"/>
      <c r="D3" s="188"/>
      <c r="E3" s="186"/>
      <c r="F3" s="118" t="s">
        <v>21</v>
      </c>
      <c r="G3" s="118" t="s">
        <v>3</v>
      </c>
      <c r="H3" s="118" t="s">
        <v>22</v>
      </c>
      <c r="I3" s="118" t="s">
        <v>69</v>
      </c>
      <c r="J3" s="118" t="s">
        <v>22</v>
      </c>
      <c r="K3" s="118" t="s">
        <v>69</v>
      </c>
      <c r="L3" s="119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29" customFormat="1" ht="18" customHeight="1">
      <c r="A5" s="30" t="s">
        <v>9</v>
      </c>
      <c r="B5" s="31" t="s">
        <v>10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1:14" s="43" customFormat="1" ht="18" customHeight="1">
      <c r="A6" s="34"/>
      <c r="B6" s="35" t="s">
        <v>67</v>
      </c>
      <c r="C6" s="36">
        <v>396708.6</v>
      </c>
      <c r="D6" s="34" t="s">
        <v>71</v>
      </c>
      <c r="E6" s="37">
        <v>7.93</v>
      </c>
      <c r="F6" s="38">
        <v>396708.6</v>
      </c>
      <c r="G6" s="39">
        <v>41865</v>
      </c>
      <c r="H6" s="40"/>
      <c r="I6" s="38"/>
      <c r="J6" s="40"/>
      <c r="K6" s="41"/>
      <c r="L6" s="38">
        <v>396708.6</v>
      </c>
      <c r="M6" s="42"/>
      <c r="N6" s="41">
        <f>L6</f>
        <v>396708.6</v>
      </c>
    </row>
    <row r="7" spans="1:14" s="43" customFormat="1" ht="18" customHeight="1">
      <c r="A7" s="34"/>
      <c r="B7" s="35" t="s">
        <v>67</v>
      </c>
      <c r="C7" s="36">
        <v>265792</v>
      </c>
      <c r="D7" s="34" t="s">
        <v>72</v>
      </c>
      <c r="E7" s="37">
        <v>7.93</v>
      </c>
      <c r="F7" s="38">
        <v>265792</v>
      </c>
      <c r="G7" s="39">
        <v>41865</v>
      </c>
      <c r="H7" s="40"/>
      <c r="I7" s="38"/>
      <c r="J7" s="40"/>
      <c r="K7" s="41"/>
      <c r="L7" s="38">
        <v>265792</v>
      </c>
      <c r="M7" s="42"/>
      <c r="N7" s="41">
        <f>L7</f>
        <v>265792</v>
      </c>
    </row>
    <row r="8" spans="1:14" s="43" customFormat="1" ht="18" customHeight="1">
      <c r="A8" s="34"/>
      <c r="B8" s="35" t="s">
        <v>109</v>
      </c>
      <c r="C8" s="36"/>
      <c r="D8" s="34" t="s">
        <v>110</v>
      </c>
      <c r="E8" s="37">
        <v>11.75</v>
      </c>
      <c r="F8" s="38">
        <v>100000</v>
      </c>
      <c r="G8" s="39">
        <v>42214</v>
      </c>
      <c r="H8" s="40">
        <v>41850</v>
      </c>
      <c r="I8" s="38">
        <v>100000</v>
      </c>
      <c r="J8" s="40"/>
      <c r="K8" s="41"/>
      <c r="L8" s="38">
        <v>100000</v>
      </c>
      <c r="M8" s="42"/>
      <c r="N8" s="41">
        <f>L8</f>
        <v>100000</v>
      </c>
    </row>
    <row r="9" spans="1:14" s="29" customFormat="1" ht="18" customHeight="1">
      <c r="A9" s="44"/>
      <c r="B9" s="45" t="s">
        <v>11</v>
      </c>
      <c r="C9" s="46">
        <f>SUM(C6:C7)</f>
        <v>662500.6</v>
      </c>
      <c r="D9" s="44"/>
      <c r="E9" s="44"/>
      <c r="F9" s="47">
        <f>SUM(F6:F7)</f>
        <v>662500.6</v>
      </c>
      <c r="G9" s="48"/>
      <c r="H9" s="48"/>
      <c r="I9" s="47">
        <f>I8</f>
        <v>100000</v>
      </c>
      <c r="J9" s="47"/>
      <c r="K9" s="47">
        <f>SUM(K6:K7)</f>
        <v>0</v>
      </c>
      <c r="L9" s="49">
        <f>SUM(L6:L8)</f>
        <v>762500.6</v>
      </c>
      <c r="M9" s="47"/>
      <c r="N9" s="47">
        <f>L9</f>
        <v>762500.6</v>
      </c>
    </row>
    <row r="10" spans="1:14" s="29" customFormat="1" ht="18" customHeight="1">
      <c r="A10" s="30" t="s">
        <v>12</v>
      </c>
      <c r="B10" s="180" t="s">
        <v>20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2"/>
    </row>
    <row r="11" spans="1:14" s="43" customFormat="1" ht="18" customHeight="1">
      <c r="A11" s="50"/>
      <c r="B11" s="51" t="s">
        <v>42</v>
      </c>
      <c r="C11" s="36">
        <v>36000</v>
      </c>
      <c r="D11" s="34" t="s">
        <v>74</v>
      </c>
      <c r="E11" s="34">
        <v>4</v>
      </c>
      <c r="F11" s="41">
        <v>36000</v>
      </c>
      <c r="G11" s="39">
        <v>41989</v>
      </c>
      <c r="H11" s="39"/>
      <c r="I11" s="41"/>
      <c r="J11" s="40"/>
      <c r="K11" s="34"/>
      <c r="L11" s="41">
        <v>36000</v>
      </c>
      <c r="M11" s="42"/>
      <c r="N11" s="41">
        <v>36000</v>
      </c>
    </row>
    <row r="12" spans="1:14" s="29" customFormat="1" ht="18" customHeight="1">
      <c r="A12" s="44"/>
      <c r="B12" s="52" t="s">
        <v>11</v>
      </c>
      <c r="C12" s="46">
        <f>C11</f>
        <v>36000</v>
      </c>
      <c r="D12" s="44"/>
      <c r="E12" s="44"/>
      <c r="F12" s="47">
        <f>F11</f>
        <v>36000</v>
      </c>
      <c r="G12" s="44"/>
      <c r="H12" s="44"/>
      <c r="I12" s="47">
        <f>I11</f>
        <v>0</v>
      </c>
      <c r="J12" s="44"/>
      <c r="K12" s="47">
        <v>0</v>
      </c>
      <c r="L12" s="47">
        <f>L11</f>
        <v>36000</v>
      </c>
      <c r="M12" s="52"/>
      <c r="N12" s="47">
        <f>L12</f>
        <v>36000</v>
      </c>
    </row>
    <row r="13" spans="1:14" s="29" customFormat="1" ht="18" customHeight="1">
      <c r="A13" s="30" t="s">
        <v>13</v>
      </c>
      <c r="B13" s="180" t="s">
        <v>43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2"/>
    </row>
    <row r="14" spans="1:14" s="43" customFormat="1" ht="18" customHeight="1">
      <c r="A14" s="34"/>
      <c r="B14" s="53" t="s">
        <v>11</v>
      </c>
      <c r="C14" s="34">
        <v>0</v>
      </c>
      <c r="D14" s="34"/>
      <c r="E14" s="34"/>
      <c r="F14" s="34"/>
      <c r="G14" s="34"/>
      <c r="H14" s="34"/>
      <c r="I14" s="34"/>
      <c r="J14" s="34"/>
      <c r="K14" s="34"/>
      <c r="L14" s="34">
        <v>0</v>
      </c>
      <c r="M14" s="53"/>
      <c r="N14" s="34">
        <v>0</v>
      </c>
    </row>
    <row r="15" spans="1:14" s="29" customFormat="1" ht="18" customHeight="1">
      <c r="A15" s="30" t="s">
        <v>14</v>
      </c>
      <c r="B15" s="180" t="s">
        <v>44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2"/>
    </row>
    <row r="16" spans="1:14" s="43" customFormat="1" ht="18" customHeight="1">
      <c r="A16" s="34"/>
      <c r="B16" s="53" t="s">
        <v>11</v>
      </c>
      <c r="C16" s="34">
        <v>0</v>
      </c>
      <c r="D16" s="34"/>
      <c r="E16" s="34"/>
      <c r="F16" s="34"/>
      <c r="G16" s="34"/>
      <c r="H16" s="34"/>
      <c r="I16" s="34"/>
      <c r="J16" s="34"/>
      <c r="K16" s="34"/>
      <c r="L16" s="34">
        <v>0</v>
      </c>
      <c r="M16" s="53"/>
      <c r="N16" s="34">
        <v>0</v>
      </c>
    </row>
    <row r="17" spans="1:14" s="29" customFormat="1" ht="18" customHeight="1">
      <c r="A17" s="30" t="s">
        <v>15</v>
      </c>
      <c r="B17" s="180" t="s">
        <v>45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2"/>
    </row>
    <row r="18" spans="1:14" s="29" customFormat="1" ht="18" customHeight="1">
      <c r="A18" s="44"/>
      <c r="B18" s="76" t="s">
        <v>11</v>
      </c>
      <c r="C18" s="34">
        <v>0</v>
      </c>
      <c r="D18" s="77"/>
      <c r="E18" s="78"/>
      <c r="F18" s="79"/>
      <c r="G18" s="80"/>
      <c r="H18" s="79"/>
      <c r="I18" s="79"/>
      <c r="J18" s="81"/>
      <c r="K18" s="34"/>
      <c r="L18" s="34">
        <v>0</v>
      </c>
      <c r="M18" s="82"/>
      <c r="N18" s="34">
        <v>0</v>
      </c>
    </row>
    <row r="19" spans="1:14" s="29" customFormat="1" ht="18" customHeight="1">
      <c r="A19" s="30" t="s">
        <v>16</v>
      </c>
      <c r="B19" s="31" t="s">
        <v>17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</row>
    <row r="20" spans="1:14" s="43" customFormat="1" ht="18" customHeight="1">
      <c r="A20" s="34"/>
      <c r="B20" s="53" t="s">
        <v>11</v>
      </c>
      <c r="C20" s="34">
        <v>0</v>
      </c>
      <c r="D20" s="34"/>
      <c r="E20" s="34"/>
      <c r="F20" s="83"/>
      <c r="G20" s="34"/>
      <c r="H20" s="34"/>
      <c r="I20" s="34"/>
      <c r="J20" s="34"/>
      <c r="K20" s="34"/>
      <c r="L20" s="34">
        <v>0</v>
      </c>
      <c r="M20" s="53"/>
      <c r="N20" s="53"/>
    </row>
    <row r="21" spans="1:14" s="29" customFormat="1" ht="18" customHeight="1">
      <c r="A21" s="30" t="s">
        <v>18</v>
      </c>
      <c r="B21" s="84" t="s">
        <v>19</v>
      </c>
      <c r="C21" s="85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s="29" customFormat="1" ht="18" customHeight="1">
      <c r="A22" s="44"/>
      <c r="B22" s="52" t="s">
        <v>11</v>
      </c>
      <c r="C22" s="82">
        <f>SUM(C9,C12)</f>
        <v>698500.6</v>
      </c>
      <c r="D22" s="82"/>
      <c r="E22" s="82"/>
      <c r="F22" s="82"/>
      <c r="G22" s="82"/>
      <c r="H22" s="82"/>
      <c r="I22" s="82">
        <f>I9+I12</f>
        <v>100000</v>
      </c>
      <c r="J22" s="82"/>
      <c r="K22" s="82">
        <f>K9+K12+K18</f>
        <v>0</v>
      </c>
      <c r="L22" s="82">
        <f>L9+L12</f>
        <v>798500.6</v>
      </c>
      <c r="M22" s="82"/>
      <c r="N22" s="82">
        <f>SUM(N9,N12)</f>
        <v>798500.6</v>
      </c>
    </row>
  </sheetData>
  <sheetProtection/>
  <mergeCells count="14">
    <mergeCell ref="F2:G2"/>
    <mergeCell ref="H2:I2"/>
    <mergeCell ref="J2:K2"/>
    <mergeCell ref="L2:N2"/>
    <mergeCell ref="B10:N10"/>
    <mergeCell ref="B13:N13"/>
    <mergeCell ref="B15:N15"/>
    <mergeCell ref="B17:N17"/>
    <mergeCell ref="A1:N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2"/>
  </sheetPr>
  <dimension ref="A1:N23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1.625" style="0" bestFit="1" customWidth="1"/>
    <col min="12" max="12" width="12.75390625" style="0" customWidth="1"/>
    <col min="13" max="13" width="11.625" style="0" customWidth="1"/>
    <col min="14" max="14" width="12.375" style="0" customWidth="1"/>
  </cols>
  <sheetData>
    <row r="1" spans="1:14" ht="51" customHeight="1">
      <c r="A1" s="131" t="s">
        <v>111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48" customHeight="1">
      <c r="A2" s="195" t="s">
        <v>0</v>
      </c>
      <c r="B2" s="195" t="s">
        <v>2</v>
      </c>
      <c r="C2" s="197" t="s">
        <v>112</v>
      </c>
      <c r="D2" s="199" t="s">
        <v>1</v>
      </c>
      <c r="E2" s="197" t="s">
        <v>7</v>
      </c>
      <c r="F2" s="201" t="s">
        <v>30</v>
      </c>
      <c r="G2" s="202"/>
      <c r="H2" s="201" t="s">
        <v>113</v>
      </c>
      <c r="I2" s="202"/>
      <c r="J2" s="201" t="s">
        <v>70</v>
      </c>
      <c r="K2" s="202"/>
      <c r="L2" s="201" t="s">
        <v>114</v>
      </c>
      <c r="M2" s="203"/>
      <c r="N2" s="202"/>
    </row>
    <row r="3" spans="1:14" ht="33" customHeight="1">
      <c r="A3" s="196"/>
      <c r="B3" s="196"/>
      <c r="C3" s="198"/>
      <c r="D3" s="200"/>
      <c r="E3" s="198"/>
      <c r="F3" s="129" t="s">
        <v>21</v>
      </c>
      <c r="G3" s="129" t="s">
        <v>3</v>
      </c>
      <c r="H3" s="129" t="s">
        <v>22</v>
      </c>
      <c r="I3" s="129" t="s">
        <v>69</v>
      </c>
      <c r="J3" s="129" t="s">
        <v>22</v>
      </c>
      <c r="K3" s="129" t="s">
        <v>69</v>
      </c>
      <c r="L3" s="130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29" customFormat="1" ht="18" customHeight="1">
      <c r="A5" s="30" t="s">
        <v>9</v>
      </c>
      <c r="B5" s="31" t="s">
        <v>10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1:14" s="43" customFormat="1" ht="18" customHeight="1">
      <c r="A6" s="34"/>
      <c r="B6" s="35" t="s">
        <v>67</v>
      </c>
      <c r="C6" s="36">
        <v>396708.6</v>
      </c>
      <c r="D6" s="34" t="s">
        <v>71</v>
      </c>
      <c r="E6" s="37">
        <v>7.93</v>
      </c>
      <c r="F6" s="38">
        <v>396708.6</v>
      </c>
      <c r="G6" s="39">
        <v>41865</v>
      </c>
      <c r="H6" s="40"/>
      <c r="I6" s="38"/>
      <c r="J6" s="39">
        <v>41864</v>
      </c>
      <c r="K6" s="38">
        <v>396708.6</v>
      </c>
      <c r="L6" s="38">
        <v>0</v>
      </c>
      <c r="M6" s="42"/>
      <c r="N6" s="41">
        <f>L6</f>
        <v>0</v>
      </c>
    </row>
    <row r="7" spans="1:14" s="43" customFormat="1" ht="18" customHeight="1">
      <c r="A7" s="34"/>
      <c r="B7" s="35" t="s">
        <v>67</v>
      </c>
      <c r="C7" s="36">
        <v>265792</v>
      </c>
      <c r="D7" s="34" t="s">
        <v>72</v>
      </c>
      <c r="E7" s="37">
        <v>7.93</v>
      </c>
      <c r="F7" s="38">
        <v>265792</v>
      </c>
      <c r="G7" s="39">
        <v>41865</v>
      </c>
      <c r="H7" s="40"/>
      <c r="I7" s="38"/>
      <c r="J7" s="39">
        <v>41864</v>
      </c>
      <c r="K7" s="38">
        <v>265792</v>
      </c>
      <c r="L7" s="38">
        <v>0</v>
      </c>
      <c r="M7" s="42"/>
      <c r="N7" s="41">
        <f>L7</f>
        <v>0</v>
      </c>
    </row>
    <row r="8" spans="1:14" s="43" customFormat="1" ht="18" customHeight="1">
      <c r="A8" s="34"/>
      <c r="B8" s="35" t="s">
        <v>109</v>
      </c>
      <c r="C8" s="36">
        <v>100000</v>
      </c>
      <c r="D8" s="34" t="s">
        <v>110</v>
      </c>
      <c r="E8" s="37">
        <v>11.75</v>
      </c>
      <c r="F8" s="38">
        <v>100000</v>
      </c>
      <c r="G8" s="39">
        <v>42214</v>
      </c>
      <c r="H8" s="39">
        <v>41850</v>
      </c>
      <c r="I8" s="38">
        <v>100000</v>
      </c>
      <c r="J8" s="40"/>
      <c r="K8" s="41"/>
      <c r="L8" s="38">
        <v>100000</v>
      </c>
      <c r="M8" s="42"/>
      <c r="N8" s="41">
        <f>L8</f>
        <v>100000</v>
      </c>
    </row>
    <row r="9" spans="1:14" s="43" customFormat="1" ht="18" customHeight="1">
      <c r="A9" s="34"/>
      <c r="B9" s="35" t="s">
        <v>109</v>
      </c>
      <c r="C9" s="36"/>
      <c r="D9" s="34" t="s">
        <v>115</v>
      </c>
      <c r="E9" s="37">
        <v>11.4</v>
      </c>
      <c r="F9" s="38">
        <v>662500.6</v>
      </c>
      <c r="G9" s="39">
        <v>42228</v>
      </c>
      <c r="H9" s="39">
        <v>41864</v>
      </c>
      <c r="I9" s="38">
        <v>662500.6</v>
      </c>
      <c r="J9" s="40"/>
      <c r="K9" s="41"/>
      <c r="L9" s="38">
        <v>662500.6</v>
      </c>
      <c r="M9" s="42"/>
      <c r="N9" s="41">
        <f>L9</f>
        <v>662500.6</v>
      </c>
    </row>
    <row r="10" spans="1:14" s="29" customFormat="1" ht="18" customHeight="1">
      <c r="A10" s="44"/>
      <c r="B10" s="45" t="s">
        <v>11</v>
      </c>
      <c r="C10" s="46">
        <f>SUM(C6:C9)</f>
        <v>762500.6</v>
      </c>
      <c r="D10" s="44"/>
      <c r="E10" s="44"/>
      <c r="F10" s="47">
        <f>SUM(F6:F9)</f>
        <v>1425001.2</v>
      </c>
      <c r="G10" s="48"/>
      <c r="H10" s="48"/>
      <c r="I10" s="47">
        <f>SUM(I6:I9)</f>
        <v>762500.6</v>
      </c>
      <c r="J10" s="47"/>
      <c r="K10" s="47">
        <f>SUM(K6:K9)</f>
        <v>662500.6</v>
      </c>
      <c r="L10" s="49">
        <f>SUM(L6:L9)</f>
        <v>762500.6</v>
      </c>
      <c r="M10" s="47"/>
      <c r="N10" s="47">
        <f>L10</f>
        <v>762500.6</v>
      </c>
    </row>
    <row r="11" spans="1:14" s="29" customFormat="1" ht="18" customHeight="1">
      <c r="A11" s="30" t="s">
        <v>12</v>
      </c>
      <c r="B11" s="180" t="s">
        <v>20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2"/>
    </row>
    <row r="12" spans="1:14" s="43" customFormat="1" ht="18" customHeight="1">
      <c r="A12" s="50"/>
      <c r="B12" s="51" t="s">
        <v>42</v>
      </c>
      <c r="C12" s="36">
        <v>36000</v>
      </c>
      <c r="D12" s="34" t="s">
        <v>74</v>
      </c>
      <c r="E12" s="34">
        <v>4</v>
      </c>
      <c r="F12" s="41">
        <v>36000</v>
      </c>
      <c r="G12" s="39">
        <v>41989</v>
      </c>
      <c r="H12" s="39"/>
      <c r="I12" s="41"/>
      <c r="J12" s="40"/>
      <c r="K12" s="34"/>
      <c r="L12" s="41">
        <v>36000</v>
      </c>
      <c r="M12" s="42"/>
      <c r="N12" s="41">
        <v>36000</v>
      </c>
    </row>
    <row r="13" spans="1:14" s="29" customFormat="1" ht="18" customHeight="1">
      <c r="A13" s="44"/>
      <c r="B13" s="52" t="s">
        <v>11</v>
      </c>
      <c r="C13" s="46">
        <f>C12</f>
        <v>36000</v>
      </c>
      <c r="D13" s="44"/>
      <c r="E13" s="44"/>
      <c r="F13" s="47">
        <f>F12</f>
        <v>36000</v>
      </c>
      <c r="G13" s="44"/>
      <c r="H13" s="44"/>
      <c r="I13" s="47">
        <f>I12</f>
        <v>0</v>
      </c>
      <c r="J13" s="44"/>
      <c r="K13" s="47">
        <v>0</v>
      </c>
      <c r="L13" s="47">
        <f>L12</f>
        <v>36000</v>
      </c>
      <c r="M13" s="52"/>
      <c r="N13" s="47">
        <f>L13</f>
        <v>36000</v>
      </c>
    </row>
    <row r="14" spans="1:14" s="29" customFormat="1" ht="18" customHeight="1">
      <c r="A14" s="30" t="s">
        <v>13</v>
      </c>
      <c r="B14" s="180" t="s">
        <v>43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</row>
    <row r="15" spans="1:14" s="43" customFormat="1" ht="18" customHeight="1">
      <c r="A15" s="34"/>
      <c r="B15" s="53" t="s">
        <v>11</v>
      </c>
      <c r="C15" s="34">
        <v>0</v>
      </c>
      <c r="D15" s="34"/>
      <c r="E15" s="34"/>
      <c r="F15" s="34"/>
      <c r="G15" s="34"/>
      <c r="H15" s="34"/>
      <c r="I15" s="34"/>
      <c r="J15" s="34"/>
      <c r="K15" s="34"/>
      <c r="L15" s="34">
        <v>0</v>
      </c>
      <c r="M15" s="53"/>
      <c r="N15" s="34">
        <v>0</v>
      </c>
    </row>
    <row r="16" spans="1:14" s="29" customFormat="1" ht="18" customHeight="1">
      <c r="A16" s="30" t="s">
        <v>14</v>
      </c>
      <c r="B16" s="180" t="s">
        <v>44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2"/>
    </row>
    <row r="17" spans="1:14" s="43" customFormat="1" ht="18" customHeight="1">
      <c r="A17" s="34"/>
      <c r="B17" s="53" t="s">
        <v>11</v>
      </c>
      <c r="C17" s="34">
        <v>0</v>
      </c>
      <c r="D17" s="34"/>
      <c r="E17" s="34"/>
      <c r="F17" s="34"/>
      <c r="G17" s="34"/>
      <c r="H17" s="34"/>
      <c r="I17" s="34"/>
      <c r="J17" s="34"/>
      <c r="K17" s="34"/>
      <c r="L17" s="34">
        <v>0</v>
      </c>
      <c r="M17" s="53"/>
      <c r="N17" s="34">
        <v>0</v>
      </c>
    </row>
    <row r="18" spans="1:14" s="29" customFormat="1" ht="18" customHeight="1">
      <c r="A18" s="30" t="s">
        <v>15</v>
      </c>
      <c r="B18" s="180" t="s">
        <v>45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/>
    </row>
    <row r="19" spans="1:14" s="29" customFormat="1" ht="18" customHeight="1">
      <c r="A19" s="44"/>
      <c r="B19" s="76" t="s">
        <v>11</v>
      </c>
      <c r="C19" s="34">
        <v>0</v>
      </c>
      <c r="D19" s="77"/>
      <c r="E19" s="78"/>
      <c r="F19" s="79"/>
      <c r="G19" s="80"/>
      <c r="H19" s="79"/>
      <c r="I19" s="79"/>
      <c r="J19" s="81"/>
      <c r="K19" s="34"/>
      <c r="L19" s="34">
        <v>0</v>
      </c>
      <c r="M19" s="82"/>
      <c r="N19" s="34">
        <v>0</v>
      </c>
    </row>
    <row r="20" spans="1:14" s="29" customFormat="1" ht="18" customHeight="1">
      <c r="A20" s="30" t="s">
        <v>16</v>
      </c>
      <c r="B20" s="31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</row>
    <row r="21" spans="1:14" s="43" customFormat="1" ht="18" customHeight="1">
      <c r="A21" s="34"/>
      <c r="B21" s="53" t="s">
        <v>11</v>
      </c>
      <c r="C21" s="34">
        <v>0</v>
      </c>
      <c r="D21" s="34"/>
      <c r="E21" s="34"/>
      <c r="F21" s="83"/>
      <c r="G21" s="34"/>
      <c r="H21" s="34"/>
      <c r="I21" s="34"/>
      <c r="J21" s="34"/>
      <c r="K21" s="34"/>
      <c r="L21" s="34">
        <v>0</v>
      </c>
      <c r="M21" s="53"/>
      <c r="N21" s="53"/>
    </row>
    <row r="22" spans="1:14" s="29" customFormat="1" ht="18" customHeight="1">
      <c r="A22" s="30" t="s">
        <v>18</v>
      </c>
      <c r="B22" s="84" t="s">
        <v>19</v>
      </c>
      <c r="C22" s="8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s="29" customFormat="1" ht="18" customHeight="1">
      <c r="A23" s="44"/>
      <c r="B23" s="52" t="s">
        <v>11</v>
      </c>
      <c r="C23" s="82">
        <f>SUM(C10,C13)</f>
        <v>798500.6</v>
      </c>
      <c r="D23" s="82"/>
      <c r="E23" s="82"/>
      <c r="F23" s="82"/>
      <c r="G23" s="82"/>
      <c r="H23" s="82"/>
      <c r="I23" s="82">
        <f>I10+I13</f>
        <v>762500.6</v>
      </c>
      <c r="J23" s="82"/>
      <c r="K23" s="82">
        <f>K10+K13+K19</f>
        <v>662500.6</v>
      </c>
      <c r="L23" s="82">
        <f>L10+L13</f>
        <v>798500.6</v>
      </c>
      <c r="M23" s="82"/>
      <c r="N23" s="82">
        <f>SUM(N10,N13)</f>
        <v>798500.6</v>
      </c>
    </row>
  </sheetData>
  <sheetProtection/>
  <mergeCells count="14">
    <mergeCell ref="F2:G2"/>
    <mergeCell ref="H2:I2"/>
    <mergeCell ref="J2:K2"/>
    <mergeCell ref="L2:N2"/>
    <mergeCell ref="B11:N11"/>
    <mergeCell ref="B14:N14"/>
    <mergeCell ref="B16:N16"/>
    <mergeCell ref="B18:N18"/>
    <mergeCell ref="A1:N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2014-04-18T07:24:22Z</cp:lastPrinted>
  <dcterms:created xsi:type="dcterms:W3CDTF">2006-11-06T19:30:46Z</dcterms:created>
  <dcterms:modified xsi:type="dcterms:W3CDTF">2015-12-07T14:11:50Z</dcterms:modified>
  <cp:category/>
  <cp:version/>
  <cp:contentType/>
  <cp:contentStatus/>
</cp:coreProperties>
</file>