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18" sheetId="1" r:id="rId1"/>
  </sheets>
  <definedNames>
    <definedName name="_xlnm.Print_Area" localSheetId="0">'на 01.04.18'!$A$1:$N$29</definedName>
  </definedNames>
  <calcPr fullCalcOnLoad="1"/>
</workbook>
</file>

<file path=xl/sharedStrings.xml><?xml version="1.0" encoding="utf-8"?>
<sst xmlns="http://schemas.openxmlformats.org/spreadsheetml/2006/main" count="57" uniqueCount="45">
  <si>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</si>
  <si>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</si>
  <si>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</si>
  <si>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</si>
  <si>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</si>
  <si>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</si>
  <si>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</si>
  <si>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</si>
  <si>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</si>
  <si>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</si>
  <si>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</si>
  <si>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</si>
  <si>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</si>
  <si>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</si>
  <si>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</si>
  <si>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</si>
  <si>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</si>
  <si>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</si>
  <si>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</si>
  <si>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</si>
  <si>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</si>
  <si>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</si>
  <si>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</si>
  <si>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</si>
  <si>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</si>
  <si>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</si>
  <si>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</si>
  <si>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</si>
  <si>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</si>
  <si>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</si>
  <si>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 xml:space="preserve"> 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</si>
  <si>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</si>
  <si>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</si>
  <si>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</si>
  <si>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</si>
  <si>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</si>
  <si>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</si>
  <si>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</si>
  <si>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</si>
  <si>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</si>
  <si>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</si>
  <si>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t xml:space="preserve">                          Выписка (расшифровка) из долговой книги города Орла по состоянию на 01.04.2018 года</t>
  </si>
  <si>
    <r>
      <t>Задолженность на</t>
    </r>
    <r>
      <rPr>
        <b/>
        <sz val="10"/>
        <rFont val="Arial Cyr"/>
        <family val="0"/>
      </rPr>
      <t xml:space="preserve"> 01.04.2018 г</t>
    </r>
    <r>
      <rPr>
        <sz val="10"/>
        <rFont val="Arial Cyr"/>
        <family val="0"/>
      </rPr>
      <t>. (тыс.руб.)</t>
    </r>
  </si>
  <si>
    <t>УФК по Орловской области</t>
  </si>
  <si>
    <t>№54-09-18/3 от 14.03.2018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</si>
</sst>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0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6.25390625" style="0" customWidth="1"/>
    <col min="15" max="15" width="13.25390625" style="0" customWidth="1"/>
  </cols>
  <sheetData>
    <row r="1" spans="1:14" ht="51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8" customHeight="1">
      <c r="A2" s="87" t="s">
        <v>0</v>
      </c>
      <c r="B2" s="87" t="s">
        <v>2</v>
      </c>
      <c r="C2" s="89" t="s">
        <v>36</v>
      </c>
      <c r="D2" s="91" t="s">
        <v>1</v>
      </c>
      <c r="E2" s="93" t="s">
        <v>7</v>
      </c>
      <c r="F2" s="81" t="s">
        <v>22</v>
      </c>
      <c r="G2" s="82"/>
      <c r="H2" s="81" t="s">
        <v>28</v>
      </c>
      <c r="I2" s="82"/>
      <c r="J2" s="81" t="s">
        <v>27</v>
      </c>
      <c r="K2" s="82"/>
      <c r="L2" s="83" t="s">
        <v>42</v>
      </c>
      <c r="M2" s="84"/>
      <c r="N2" s="85"/>
    </row>
    <row r="3" spans="1:14" ht="33" customHeight="1">
      <c r="A3" s="88"/>
      <c r="B3" s="88"/>
      <c r="C3" s="90"/>
      <c r="D3" s="92"/>
      <c r="E3" s="94"/>
      <c r="F3" s="30" t="s">
        <v>20</v>
      </c>
      <c r="G3" s="30" t="s">
        <v>3</v>
      </c>
      <c r="H3" s="30" t="s">
        <v>21</v>
      </c>
      <c r="I3" s="30" t="s">
        <v>26</v>
      </c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29</v>
      </c>
      <c r="C6" s="10">
        <v>100000</v>
      </c>
      <c r="D6" s="33" t="s">
        <v>31</v>
      </c>
      <c r="E6" s="34">
        <v>11.5</v>
      </c>
      <c r="F6" s="10">
        <v>100000</v>
      </c>
      <c r="G6" s="35">
        <v>43179</v>
      </c>
      <c r="H6" s="35">
        <v>42814</v>
      </c>
      <c r="I6" s="10">
        <v>100000</v>
      </c>
      <c r="J6" s="32">
        <v>43179</v>
      </c>
      <c r="K6" s="10">
        <v>100000</v>
      </c>
      <c r="L6" s="11">
        <f aca="true" t="shared" si="0" ref="L6:L15">N6</f>
        <v>0</v>
      </c>
      <c r="M6" s="36"/>
      <c r="N6" s="11">
        <f aca="true" t="shared" si="1" ref="N6:N14">I6-K6</f>
        <v>0</v>
      </c>
    </row>
    <row r="7" spans="1:14" s="3" customFormat="1" ht="18" customHeight="1">
      <c r="A7" s="8"/>
      <c r="B7" s="9" t="s">
        <v>32</v>
      </c>
      <c r="C7" s="10">
        <v>933500.6</v>
      </c>
      <c r="D7" s="33" t="s">
        <v>33</v>
      </c>
      <c r="E7" s="34">
        <v>9.89</v>
      </c>
      <c r="F7" s="10">
        <v>933500.6</v>
      </c>
      <c r="G7" s="35">
        <v>43249</v>
      </c>
      <c r="H7" s="35">
        <v>42884</v>
      </c>
      <c r="I7" s="10">
        <v>933500.6</v>
      </c>
      <c r="J7" s="32">
        <v>43179</v>
      </c>
      <c r="K7" s="10">
        <f>94000</f>
        <v>94000</v>
      </c>
      <c r="L7" s="11">
        <f t="shared" si="0"/>
        <v>839500.6</v>
      </c>
      <c r="M7" s="36"/>
      <c r="N7" s="11">
        <f t="shared" si="1"/>
        <v>839500.6</v>
      </c>
    </row>
    <row r="8" spans="1:14" s="3" customFormat="1" ht="18" customHeight="1">
      <c r="A8" s="8"/>
      <c r="B8" s="9" t="s">
        <v>29</v>
      </c>
      <c r="C8" s="10">
        <v>236000</v>
      </c>
      <c r="D8" s="33" t="s">
        <v>34</v>
      </c>
      <c r="E8" s="34">
        <v>9.42</v>
      </c>
      <c r="F8" s="10">
        <v>236000</v>
      </c>
      <c r="G8" s="35">
        <v>43256</v>
      </c>
      <c r="H8" s="35">
        <v>42891</v>
      </c>
      <c r="I8" s="10">
        <v>236000</v>
      </c>
      <c r="J8" s="32"/>
      <c r="K8" s="10"/>
      <c r="L8" s="11">
        <f>N8</f>
        <v>236000</v>
      </c>
      <c r="M8" s="36"/>
      <c r="N8" s="11">
        <f>I8-K8</f>
        <v>236000</v>
      </c>
    </row>
    <row r="9" spans="1:14" s="3" customFormat="1" ht="18" customHeight="1">
      <c r="A9" s="8"/>
      <c r="B9" s="9" t="s">
        <v>29</v>
      </c>
      <c r="C9" s="10">
        <v>230000</v>
      </c>
      <c r="D9" s="33" t="s">
        <v>35</v>
      </c>
      <c r="E9" s="34">
        <v>9.44</v>
      </c>
      <c r="F9" s="10">
        <v>230000</v>
      </c>
      <c r="G9" s="35">
        <v>43256</v>
      </c>
      <c r="H9" s="35">
        <v>42891</v>
      </c>
      <c r="I9" s="10">
        <v>230000</v>
      </c>
      <c r="J9" s="32"/>
      <c r="K9" s="10"/>
      <c r="L9" s="11">
        <f t="shared" si="0"/>
        <v>230000</v>
      </c>
      <c r="M9" s="36"/>
      <c r="N9" s="11">
        <f t="shared" si="1"/>
        <v>230000</v>
      </c>
    </row>
    <row r="10" spans="1:14" s="3" customFormat="1" ht="18" customHeight="1">
      <c r="A10" s="8"/>
      <c r="B10" s="9" t="s">
        <v>29</v>
      </c>
      <c r="C10" s="10">
        <v>133000</v>
      </c>
      <c r="D10" s="33" t="s">
        <v>37</v>
      </c>
      <c r="E10" s="34">
        <v>9.7</v>
      </c>
      <c r="F10" s="10">
        <v>133000</v>
      </c>
      <c r="G10" s="35">
        <v>43340</v>
      </c>
      <c r="H10" s="35">
        <v>42975</v>
      </c>
      <c r="I10" s="10">
        <v>133000</v>
      </c>
      <c r="J10" s="32"/>
      <c r="K10" s="10"/>
      <c r="L10" s="11">
        <f t="shared" si="0"/>
        <v>133000</v>
      </c>
      <c r="M10" s="36"/>
      <c r="N10" s="11">
        <f t="shared" si="1"/>
        <v>133000</v>
      </c>
    </row>
    <row r="11" spans="1:14" s="50" customFormat="1" ht="18" customHeight="1">
      <c r="A11" s="63"/>
      <c r="B11" s="66" t="s">
        <v>29</v>
      </c>
      <c r="C11" s="69">
        <v>500000</v>
      </c>
      <c r="D11" s="72" t="s">
        <v>38</v>
      </c>
      <c r="E11" s="75">
        <v>8.97</v>
      </c>
      <c r="F11" s="69">
        <v>500000</v>
      </c>
      <c r="G11" s="78">
        <v>43404</v>
      </c>
      <c r="H11" s="45">
        <v>43039</v>
      </c>
      <c r="I11" s="46">
        <v>200000</v>
      </c>
      <c r="J11" s="47"/>
      <c r="K11" s="46"/>
      <c r="L11" s="48">
        <f t="shared" si="0"/>
        <v>200000</v>
      </c>
      <c r="M11" s="49"/>
      <c r="N11" s="48">
        <f t="shared" si="1"/>
        <v>200000</v>
      </c>
    </row>
    <row r="12" spans="1:14" s="50" customFormat="1" ht="18" customHeight="1">
      <c r="A12" s="64"/>
      <c r="B12" s="67"/>
      <c r="C12" s="70"/>
      <c r="D12" s="73"/>
      <c r="E12" s="76"/>
      <c r="F12" s="70"/>
      <c r="G12" s="79"/>
      <c r="H12" s="45">
        <v>43053</v>
      </c>
      <c r="I12" s="46">
        <v>150000</v>
      </c>
      <c r="J12" s="47"/>
      <c r="K12" s="46"/>
      <c r="L12" s="48">
        <f t="shared" si="0"/>
        <v>150000</v>
      </c>
      <c r="M12" s="49"/>
      <c r="N12" s="48">
        <f t="shared" si="1"/>
        <v>150000</v>
      </c>
    </row>
    <row r="13" spans="1:14" s="50" customFormat="1" ht="18" customHeight="1">
      <c r="A13" s="64"/>
      <c r="B13" s="67"/>
      <c r="C13" s="70"/>
      <c r="D13" s="73"/>
      <c r="E13" s="76"/>
      <c r="F13" s="70"/>
      <c r="G13" s="79"/>
      <c r="H13" s="45">
        <v>43073</v>
      </c>
      <c r="I13" s="46">
        <v>60000</v>
      </c>
      <c r="J13" s="47"/>
      <c r="K13" s="46"/>
      <c r="L13" s="48">
        <f t="shared" si="0"/>
        <v>60000</v>
      </c>
      <c r="M13" s="49"/>
      <c r="N13" s="48">
        <f t="shared" si="1"/>
        <v>60000</v>
      </c>
    </row>
    <row r="14" spans="1:14" s="50" customFormat="1" ht="18" customHeight="1">
      <c r="A14" s="65"/>
      <c r="B14" s="68"/>
      <c r="C14" s="71"/>
      <c r="D14" s="74"/>
      <c r="E14" s="77"/>
      <c r="F14" s="71"/>
      <c r="G14" s="80"/>
      <c r="H14" s="45">
        <v>43091</v>
      </c>
      <c r="I14" s="46">
        <v>90000</v>
      </c>
      <c r="J14" s="47"/>
      <c r="K14" s="46"/>
      <c r="L14" s="48">
        <f t="shared" si="0"/>
        <v>90000</v>
      </c>
      <c r="M14" s="49"/>
      <c r="N14" s="48">
        <f t="shared" si="1"/>
        <v>90000</v>
      </c>
    </row>
    <row r="15" spans="1:15" s="12" customFormat="1" ht="18" customHeight="1">
      <c r="A15" s="13"/>
      <c r="B15" s="14" t="s">
        <v>10</v>
      </c>
      <c r="C15" s="16">
        <f>C6+C7+C8+C9+C10+C11</f>
        <v>2132500.6</v>
      </c>
      <c r="D15" s="16"/>
      <c r="E15" s="16"/>
      <c r="F15" s="16"/>
      <c r="G15" s="16"/>
      <c r="H15" s="16"/>
      <c r="I15" s="16"/>
      <c r="J15" s="16"/>
      <c r="K15" s="16"/>
      <c r="L15" s="51">
        <f t="shared" si="0"/>
        <v>1938500.6</v>
      </c>
      <c r="M15" s="52"/>
      <c r="N15" s="52">
        <f>SUM(N6:N14)</f>
        <v>1938500.6</v>
      </c>
      <c r="O15" s="44"/>
    </row>
    <row r="16" spans="1:14" s="12" customFormat="1" ht="18" customHeight="1">
      <c r="A16" s="4" t="s">
        <v>11</v>
      </c>
      <c r="B16" s="59" t="s">
        <v>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s="50" customFormat="1" ht="30.75" customHeight="1">
      <c r="A17" s="17"/>
      <c r="B17" s="53" t="s">
        <v>39</v>
      </c>
      <c r="C17" s="48">
        <v>53000</v>
      </c>
      <c r="D17" s="54" t="s">
        <v>40</v>
      </c>
      <c r="E17" s="37">
        <v>0.1</v>
      </c>
      <c r="F17" s="48">
        <v>53000</v>
      </c>
      <c r="G17" s="55">
        <v>44032</v>
      </c>
      <c r="H17" s="55">
        <v>43097</v>
      </c>
      <c r="I17" s="48">
        <v>53000</v>
      </c>
      <c r="J17" s="55"/>
      <c r="K17" s="48"/>
      <c r="L17" s="11">
        <f>N17</f>
        <v>53000</v>
      </c>
      <c r="M17" s="56"/>
      <c r="N17" s="11">
        <f>I17-K17</f>
        <v>53000</v>
      </c>
    </row>
    <row r="18" spans="1:14" s="50" customFormat="1" ht="30.75" customHeight="1">
      <c r="A18" s="17"/>
      <c r="B18" s="58" t="s">
        <v>43</v>
      </c>
      <c r="C18" s="48">
        <v>0</v>
      </c>
      <c r="D18" s="54" t="s">
        <v>44</v>
      </c>
      <c r="E18" s="37">
        <v>0.1</v>
      </c>
      <c r="F18" s="48">
        <v>194000</v>
      </c>
      <c r="G18" s="55">
        <v>43266</v>
      </c>
      <c r="H18" s="55">
        <v>43178</v>
      </c>
      <c r="I18" s="48">
        <v>194000</v>
      </c>
      <c r="J18" s="55"/>
      <c r="K18" s="48"/>
      <c r="L18" s="11">
        <v>194000</v>
      </c>
      <c r="M18" s="56"/>
      <c r="N18" s="11">
        <v>194000</v>
      </c>
    </row>
    <row r="19" spans="1:18" s="12" customFormat="1" ht="18" customHeight="1">
      <c r="A19" s="8"/>
      <c r="B19" s="19" t="s">
        <v>10</v>
      </c>
      <c r="C19" s="15">
        <f>C17+C18</f>
        <v>53000</v>
      </c>
      <c r="D19" s="15"/>
      <c r="E19" s="15"/>
      <c r="F19" s="15"/>
      <c r="G19" s="15"/>
      <c r="H19" s="15"/>
      <c r="I19" s="15">
        <f>I17+I18</f>
        <v>247000</v>
      </c>
      <c r="J19" s="15"/>
      <c r="K19" s="15"/>
      <c r="L19" s="51">
        <f>L17+L18</f>
        <v>247000</v>
      </c>
      <c r="M19" s="15"/>
      <c r="N19" s="15">
        <f>N17+N18</f>
        <v>247000</v>
      </c>
      <c r="R19" s="12" t="s">
        <v>30</v>
      </c>
    </row>
    <row r="20" spans="1:14" s="3" customFormat="1" ht="18" customHeight="1">
      <c r="A20" s="4" t="s">
        <v>12</v>
      </c>
      <c r="B20" s="59" t="s">
        <v>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s="12" customFormat="1" ht="18" customHeight="1">
      <c r="A21" s="8"/>
      <c r="B21" s="19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9"/>
      <c r="N21" s="8">
        <v>0</v>
      </c>
    </row>
    <row r="22" spans="1:14" s="3" customFormat="1" ht="18" customHeight="1">
      <c r="A22" s="4" t="s">
        <v>13</v>
      </c>
      <c r="B22" s="59" t="s">
        <v>24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s="3" customFormat="1" ht="18" customHeight="1">
      <c r="A23" s="8"/>
      <c r="B23" s="19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" customFormat="1" ht="18" customHeight="1">
      <c r="A24" s="4" t="s">
        <v>14</v>
      </c>
      <c r="B24" s="59" t="s">
        <v>25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12" customFormat="1" ht="18" customHeight="1">
      <c r="A25" s="13"/>
      <c r="B25" s="20" t="s">
        <v>10</v>
      </c>
      <c r="C25" s="8">
        <v>0</v>
      </c>
      <c r="D25" s="21"/>
      <c r="E25" s="22"/>
      <c r="F25" s="23"/>
      <c r="G25" s="24"/>
      <c r="H25" s="23"/>
      <c r="I25" s="23"/>
      <c r="J25" s="25"/>
      <c r="K25" s="8"/>
      <c r="L25" s="8">
        <v>0</v>
      </c>
      <c r="M25" s="26"/>
      <c r="N25" s="8">
        <v>0</v>
      </c>
    </row>
    <row r="26" spans="1:14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s="3" customFormat="1" ht="18" customHeight="1">
      <c r="A27" s="8"/>
      <c r="B27" s="19" t="s">
        <v>10</v>
      </c>
      <c r="C27" s="8">
        <v>0</v>
      </c>
      <c r="D27" s="8"/>
      <c r="E27" s="8"/>
      <c r="F27" s="27"/>
      <c r="G27" s="8"/>
      <c r="H27" s="8"/>
      <c r="I27" s="8"/>
      <c r="J27" s="8"/>
      <c r="K27" s="8"/>
      <c r="L27" s="8">
        <v>0</v>
      </c>
      <c r="M27" s="19"/>
      <c r="N27" s="19"/>
    </row>
    <row r="28" spans="1:14" s="38" customFormat="1" ht="17.25" customHeight="1">
      <c r="A28" s="4" t="s">
        <v>17</v>
      </c>
      <c r="B28" s="28" t="s">
        <v>18</v>
      </c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39" customFormat="1" ht="16.5">
      <c r="A29" s="13"/>
      <c r="B29" s="18" t="s">
        <v>10</v>
      </c>
      <c r="C29" s="16">
        <f>SUM(C15,C19)</f>
        <v>2185500.6</v>
      </c>
      <c r="D29" s="16"/>
      <c r="E29" s="16"/>
      <c r="F29" s="16"/>
      <c r="G29" s="16"/>
      <c r="H29" s="16"/>
      <c r="I29" s="16"/>
      <c r="J29" s="16"/>
      <c r="K29" s="16">
        <f>K15+K19+K25</f>
        <v>0</v>
      </c>
      <c r="L29" s="16">
        <f>L15+L19</f>
        <v>2185500.6</v>
      </c>
      <c r="M29" s="16"/>
      <c r="N29" s="16">
        <f>SUM(N15,N19)</f>
        <v>2185500.6</v>
      </c>
      <c r="O29" s="57"/>
    </row>
    <row r="30" spans="1:14" s="39" customFormat="1" ht="33" customHeight="1">
      <c r="A30" s="40"/>
      <c r="B30" s="62"/>
      <c r="C30" s="62"/>
      <c r="D30" s="62"/>
      <c r="E30" s="62"/>
      <c r="F30" s="62"/>
      <c r="G30" s="62"/>
      <c r="H30" s="62"/>
      <c r="I30" s="62"/>
      <c r="J30" s="62"/>
      <c r="K30" s="41"/>
      <c r="L30" s="41"/>
      <c r="M30" s="42"/>
      <c r="N30" s="43"/>
    </row>
  </sheetData>
  <sheetProtection/>
  <mergeCells count="22">
    <mergeCell ref="E2:E3"/>
    <mergeCell ref="F2:G2"/>
    <mergeCell ref="B22:N22"/>
    <mergeCell ref="H2:I2"/>
    <mergeCell ref="J2:K2"/>
    <mergeCell ref="L2:N2"/>
    <mergeCell ref="B16:N16"/>
    <mergeCell ref="A1:N1"/>
    <mergeCell ref="A2:A3"/>
    <mergeCell ref="B2:B3"/>
    <mergeCell ref="C2:C3"/>
    <mergeCell ref="D2:D3"/>
    <mergeCell ref="B24:N24"/>
    <mergeCell ref="B30:J30"/>
    <mergeCell ref="A11:A14"/>
    <mergeCell ref="B11:B14"/>
    <mergeCell ref="C11:C14"/>
    <mergeCell ref="D11:D14"/>
    <mergeCell ref="E11:E14"/>
    <mergeCell ref="F11:F14"/>
    <mergeCell ref="G11:G14"/>
    <mergeCell ref="B20:N20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2018-04-13T07:18:43Z</dcterms:modified>
  <cp:category/>
  <cp:version/>
  <cp:contentType/>
  <cp:contentStatus/>
</cp:coreProperties>
</file>