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19" sheetId="1" r:id="rId1"/>
  </sheets>
  <definedNames>
    <definedName name="_xlnm.Print_Area" localSheetId="0">'на 01.05.19'!$A$1:$N$32</definedName>
  </definedNames>
  <calcPr fullCalcOnLoad="1"/>
</workbook>
</file>

<file path=xl/sharedStrings.xml><?xml version="1.0" encoding="utf-8"?>
<sst xmlns="http://schemas.openxmlformats.org/spreadsheetml/2006/main" count="62" uniqueCount="49">
  <si>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</si>
  <si>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</si>
  <si>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</si>
  <si>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</si>
  <si>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</si>
  <si>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</si>
  <si>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</si>
  <si>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</si>
  <si>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</si>
  <si>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</si>
  <si>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</si>
  <si>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</si>
  <si>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</si>
  <si>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</si>
  <si>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</si>
  <si>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</si>
  <si>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</si>
  <si>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</si>
  <si>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</si>
  <si>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</si>
  <si>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</si>
  <si>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</si>
  <si>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</si>
  <si>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</si>
  <si>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</si>
  <si>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</si>
  <si>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</si>
  <si>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</si>
  <si>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</si>
  <si>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</si>
  <si>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</si>
  <si>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</si>
  <si>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</si>
  <si>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</si>
  <si>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</si>
  <si>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</si>
  <si>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</si>
  <si>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</si>
  <si>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</si>
  <si>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</si>
  <si>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</si>
  <si>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</si>
  <si>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</si>
  <si>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</si>
  <si>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</si>
  <si>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№54-09-28/2 от 08.02.2019</t>
  </si>
  <si>
    <t xml:space="preserve">                          Выписка (расшифровка) из долговой книги города Орла по состоянию на 01.05.2019 года</t>
  </si>
  <si>
    <r>
      <t>Задолженность на</t>
    </r>
    <r>
      <rPr>
        <b/>
        <sz val="10"/>
        <rFont val="Arial Cyr"/>
        <family val="0"/>
      </rPr>
      <t xml:space="preserve"> 01.05.2019 г</t>
    </r>
    <r>
      <rPr>
        <sz val="10"/>
        <rFont val="Arial Cyr"/>
        <family val="0"/>
      </rPr>
      <t>. (тыс.руб.)</t>
    </r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</si>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</sst>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4" fontId="7" fillId="0" borderId="0" xfId="0" applyNumberFormat="1" applyFont="1" applyAlignment="1">
      <alignment/>
    </xf>
    <xf numFmtId="1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9" fontId="1" fillId="0" borderId="14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  <col min="15" max="15" width="12.75390625" style="0" bestFit="1" customWidth="1"/>
  </cols>
  <sheetData>
    <row r="1" spans="1:14" ht="20.25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47.25" customHeight="1">
      <c r="A2" s="64" t="s">
        <v>0</v>
      </c>
      <c r="B2" s="64" t="s">
        <v>2</v>
      </c>
      <c r="C2" s="66" t="s">
        <v>29</v>
      </c>
      <c r="D2" s="64" t="s">
        <v>1</v>
      </c>
      <c r="E2" s="68" t="s">
        <v>7</v>
      </c>
      <c r="F2" s="70" t="s">
        <v>22</v>
      </c>
      <c r="G2" s="71"/>
      <c r="H2" s="68" t="s">
        <v>30</v>
      </c>
      <c r="I2" s="68" t="s">
        <v>31</v>
      </c>
      <c r="J2" s="70" t="s">
        <v>32</v>
      </c>
      <c r="K2" s="71"/>
      <c r="L2" s="80" t="s">
        <v>47</v>
      </c>
      <c r="M2" s="81"/>
      <c r="N2" s="82"/>
    </row>
    <row r="3" spans="1:14" ht="36" customHeight="1">
      <c r="A3" s="65"/>
      <c r="B3" s="65"/>
      <c r="C3" s="67"/>
      <c r="D3" s="65"/>
      <c r="E3" s="69"/>
      <c r="F3" s="31" t="s">
        <v>20</v>
      </c>
      <c r="G3" s="31" t="s">
        <v>3</v>
      </c>
      <c r="H3" s="69"/>
      <c r="I3" s="69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33</v>
      </c>
      <c r="E6" s="35">
        <v>9</v>
      </c>
      <c r="F6" s="10">
        <v>100000</v>
      </c>
      <c r="G6" s="36">
        <v>43560</v>
      </c>
      <c r="H6" s="36">
        <v>43195</v>
      </c>
      <c r="I6" s="10"/>
      <c r="J6" s="45">
        <v>43517</v>
      </c>
      <c r="K6" s="10">
        <f>C6</f>
        <v>100000</v>
      </c>
      <c r="L6" s="11">
        <f aca="true" t="shared" si="0" ref="L6:L15"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34</v>
      </c>
      <c r="E7" s="46">
        <v>7.705</v>
      </c>
      <c r="F7" s="10">
        <v>230000</v>
      </c>
      <c r="G7" s="36">
        <v>43608</v>
      </c>
      <c r="H7" s="36">
        <v>43243</v>
      </c>
      <c r="I7" s="10"/>
      <c r="J7" s="33"/>
      <c r="K7" s="10"/>
      <c r="L7" s="11">
        <f t="shared" si="0"/>
        <v>230000</v>
      </c>
      <c r="M7" s="37"/>
      <c r="N7" s="11">
        <f>C7</f>
        <v>230000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35</v>
      </c>
      <c r="E8" s="46">
        <v>7.705</v>
      </c>
      <c r="F8" s="10">
        <v>236000</v>
      </c>
      <c r="G8" s="36">
        <v>43610</v>
      </c>
      <c r="H8" s="36">
        <v>43245</v>
      </c>
      <c r="I8" s="10"/>
      <c r="J8" s="33"/>
      <c r="K8" s="10"/>
      <c r="L8" s="11">
        <f t="shared" si="0"/>
        <v>236000</v>
      </c>
      <c r="M8" s="37"/>
      <c r="N8" s="11">
        <f>C8</f>
        <v>236000</v>
      </c>
    </row>
    <row r="9" spans="1:14" s="3" customFormat="1" ht="18" customHeight="1">
      <c r="A9" s="85"/>
      <c r="B9" s="72" t="s">
        <v>27</v>
      </c>
      <c r="C9" s="10">
        <v>739500.6</v>
      </c>
      <c r="D9" s="74" t="s">
        <v>36</v>
      </c>
      <c r="E9" s="87">
        <v>8.955</v>
      </c>
      <c r="F9" s="83">
        <v>933500.6</v>
      </c>
      <c r="G9" s="58">
        <v>43614</v>
      </c>
      <c r="H9" s="36">
        <v>43249</v>
      </c>
      <c r="I9" s="10"/>
      <c r="J9" s="33"/>
      <c r="K9" s="10"/>
      <c r="L9" s="11">
        <f t="shared" si="0"/>
        <v>739500.6</v>
      </c>
      <c r="M9" s="37"/>
      <c r="N9" s="11">
        <f>C9</f>
        <v>739500.6</v>
      </c>
    </row>
    <row r="10" spans="1:14" s="3" customFormat="1" ht="18" customHeight="1">
      <c r="A10" s="86"/>
      <c r="B10" s="73"/>
      <c r="C10" s="47">
        <v>194000</v>
      </c>
      <c r="D10" s="75"/>
      <c r="E10" s="88"/>
      <c r="F10" s="84"/>
      <c r="G10" s="59"/>
      <c r="H10" s="36">
        <v>43266</v>
      </c>
      <c r="I10" s="47"/>
      <c r="J10" s="45">
        <v>43517</v>
      </c>
      <c r="K10" s="10">
        <v>125870</v>
      </c>
      <c r="L10" s="11">
        <f t="shared" si="0"/>
        <v>68130</v>
      </c>
      <c r="M10" s="37"/>
      <c r="N10" s="11">
        <f>C10-K10</f>
        <v>68130</v>
      </c>
    </row>
    <row r="11" spans="1:14" s="51" customFormat="1" ht="30" customHeight="1">
      <c r="A11" s="48"/>
      <c r="B11" s="9" t="s">
        <v>37</v>
      </c>
      <c r="C11" s="10">
        <v>110000</v>
      </c>
      <c r="D11" s="34" t="s">
        <v>38</v>
      </c>
      <c r="E11" s="35">
        <v>8.1</v>
      </c>
      <c r="F11" s="10">
        <v>110000</v>
      </c>
      <c r="G11" s="36">
        <v>43734</v>
      </c>
      <c r="H11" s="36">
        <v>43369</v>
      </c>
      <c r="I11" s="10"/>
      <c r="J11" s="49"/>
      <c r="K11" s="50"/>
      <c r="L11" s="11">
        <f t="shared" si="0"/>
        <v>110000</v>
      </c>
      <c r="M11" s="37"/>
      <c r="N11" s="11">
        <f>C11</f>
        <v>110000</v>
      </c>
    </row>
    <row r="12" spans="1:14" s="51" customFormat="1" ht="18" customHeight="1">
      <c r="A12" s="48"/>
      <c r="B12" s="9" t="s">
        <v>27</v>
      </c>
      <c r="C12" s="10">
        <v>133000</v>
      </c>
      <c r="D12" s="34" t="s">
        <v>39</v>
      </c>
      <c r="E12" s="35">
        <v>7.96</v>
      </c>
      <c r="F12" s="10">
        <v>133000</v>
      </c>
      <c r="G12" s="36">
        <v>43735</v>
      </c>
      <c r="H12" s="36">
        <v>43370</v>
      </c>
      <c r="I12" s="10"/>
      <c r="J12" s="49"/>
      <c r="K12" s="50"/>
      <c r="L12" s="11">
        <f t="shared" si="0"/>
        <v>133000</v>
      </c>
      <c r="M12" s="37"/>
      <c r="N12" s="11">
        <f>C12</f>
        <v>133000</v>
      </c>
    </row>
    <row r="13" spans="1:14" s="51" customFormat="1" ht="18" customHeight="1">
      <c r="A13" s="48"/>
      <c r="B13" s="72" t="s">
        <v>27</v>
      </c>
      <c r="C13" s="10">
        <v>61000</v>
      </c>
      <c r="D13" s="74" t="s">
        <v>40</v>
      </c>
      <c r="E13" s="76">
        <v>8.1</v>
      </c>
      <c r="F13" s="78">
        <v>240000</v>
      </c>
      <c r="G13" s="58">
        <v>43735</v>
      </c>
      <c r="H13" s="36">
        <v>43370</v>
      </c>
      <c r="I13" s="10"/>
      <c r="J13" s="33"/>
      <c r="K13" s="10"/>
      <c r="L13" s="11">
        <f t="shared" si="0"/>
        <v>61000</v>
      </c>
      <c r="M13" s="37"/>
      <c r="N13" s="11">
        <f>C13</f>
        <v>61000</v>
      </c>
    </row>
    <row r="14" spans="1:14" s="51" customFormat="1" ht="18" customHeight="1">
      <c r="A14" s="48"/>
      <c r="B14" s="73"/>
      <c r="C14" s="10">
        <v>179000</v>
      </c>
      <c r="D14" s="75"/>
      <c r="E14" s="77"/>
      <c r="F14" s="79"/>
      <c r="G14" s="59"/>
      <c r="H14" s="36">
        <v>43402</v>
      </c>
      <c r="I14" s="10"/>
      <c r="J14" s="33"/>
      <c r="K14" s="10"/>
      <c r="L14" s="11">
        <f t="shared" si="0"/>
        <v>179000</v>
      </c>
      <c r="M14" s="37"/>
      <c r="N14" s="11">
        <f>C14</f>
        <v>179000</v>
      </c>
    </row>
    <row r="15" spans="1:14" s="51" customFormat="1" ht="18" customHeight="1">
      <c r="A15" s="48"/>
      <c r="B15" s="9" t="s">
        <v>27</v>
      </c>
      <c r="C15" s="10">
        <v>260000</v>
      </c>
      <c r="D15" s="34" t="s">
        <v>41</v>
      </c>
      <c r="E15" s="35">
        <v>8.1</v>
      </c>
      <c r="F15" s="10">
        <v>260000</v>
      </c>
      <c r="G15" s="36">
        <v>43767</v>
      </c>
      <c r="H15" s="36">
        <v>43402</v>
      </c>
      <c r="I15" s="10"/>
      <c r="J15" s="33"/>
      <c r="K15" s="10"/>
      <c r="L15" s="11">
        <f t="shared" si="0"/>
        <v>260000</v>
      </c>
      <c r="M15" s="37"/>
      <c r="N15" s="11">
        <f>C15</f>
        <v>260000</v>
      </c>
    </row>
    <row r="16" spans="1:14" s="12" customFormat="1" ht="18" customHeight="1">
      <c r="A16" s="13"/>
      <c r="B16" s="14" t="s">
        <v>10</v>
      </c>
      <c r="C16" s="16">
        <f>SUM(C6:C15)</f>
        <v>2242500.6</v>
      </c>
      <c r="D16" s="16"/>
      <c r="E16" s="16"/>
      <c r="F16" s="16"/>
      <c r="G16" s="16"/>
      <c r="H16" s="16"/>
      <c r="I16" s="52">
        <f>SUM(I6:I15)</f>
        <v>0</v>
      </c>
      <c r="J16" s="52"/>
      <c r="K16" s="52">
        <f>SUM(K6:K15)</f>
        <v>225870</v>
      </c>
      <c r="L16" s="52">
        <f>SUM(L6:L15)</f>
        <v>2016630.6</v>
      </c>
      <c r="M16" s="52">
        <f>SUM(M6:M15)</f>
        <v>0</v>
      </c>
      <c r="N16" s="52">
        <f>SUM(N6:N15)</f>
        <v>2016630.6</v>
      </c>
    </row>
    <row r="17" spans="1:14" s="12" customFormat="1" ht="18" customHeight="1">
      <c r="A17" s="4" t="s">
        <v>11</v>
      </c>
      <c r="B17" s="60" t="s">
        <v>19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s="55" customFormat="1" ht="30.75" customHeight="1">
      <c r="A18" s="17"/>
      <c r="B18" s="53" t="s">
        <v>42</v>
      </c>
      <c r="C18" s="47">
        <v>53000</v>
      </c>
      <c r="D18" s="8" t="s">
        <v>43</v>
      </c>
      <c r="E18" s="38">
        <v>0.1</v>
      </c>
      <c r="F18" s="47">
        <v>53000</v>
      </c>
      <c r="G18" s="45">
        <v>44032</v>
      </c>
      <c r="H18" s="45">
        <v>43097</v>
      </c>
      <c r="I18" s="47"/>
      <c r="J18" s="45"/>
      <c r="K18" s="47"/>
      <c r="L18" s="11">
        <f>N18</f>
        <v>53000</v>
      </c>
      <c r="M18" s="54"/>
      <c r="N18" s="11">
        <f>C18-K18</f>
        <v>53000</v>
      </c>
    </row>
    <row r="19" spans="1:14" s="55" customFormat="1" ht="30.75" customHeight="1">
      <c r="A19" s="17"/>
      <c r="B19" s="53" t="s">
        <v>42</v>
      </c>
      <c r="C19" s="47">
        <v>16500</v>
      </c>
      <c r="D19" s="8" t="s">
        <v>44</v>
      </c>
      <c r="E19" s="38">
        <v>0.1</v>
      </c>
      <c r="F19" s="47">
        <v>16500</v>
      </c>
      <c r="G19" s="45">
        <v>44330</v>
      </c>
      <c r="H19" s="45">
        <v>43454</v>
      </c>
      <c r="I19" s="47"/>
      <c r="J19" s="45"/>
      <c r="K19" s="47"/>
      <c r="L19" s="11">
        <f>N19</f>
        <v>16500</v>
      </c>
      <c r="M19" s="54"/>
      <c r="N19" s="11">
        <f>C19</f>
        <v>16500</v>
      </c>
    </row>
    <row r="20" spans="1:14" s="55" customFormat="1" ht="30.75" customHeight="1">
      <c r="A20" s="17"/>
      <c r="B20" s="18" t="s">
        <v>28</v>
      </c>
      <c r="C20" s="47">
        <v>0</v>
      </c>
      <c r="D20" s="56" t="s">
        <v>45</v>
      </c>
      <c r="E20" s="38">
        <v>0.1</v>
      </c>
      <c r="F20" s="47">
        <v>225870</v>
      </c>
      <c r="G20" s="45">
        <v>43605</v>
      </c>
      <c r="H20" s="45">
        <v>43516</v>
      </c>
      <c r="I20" s="47">
        <v>225870</v>
      </c>
      <c r="J20" s="45"/>
      <c r="K20" s="47"/>
      <c r="L20" s="11">
        <f>N20</f>
        <v>225870</v>
      </c>
      <c r="M20" s="54"/>
      <c r="N20" s="11">
        <f>I20-K20</f>
        <v>225870</v>
      </c>
    </row>
    <row r="21" spans="1:17" s="12" customFormat="1" ht="18" customHeight="1">
      <c r="A21" s="8"/>
      <c r="B21" s="20" t="s">
        <v>10</v>
      </c>
      <c r="C21" s="15">
        <f>SUM(C18:C19)</f>
        <v>69500</v>
      </c>
      <c r="D21" s="15"/>
      <c r="E21" s="15"/>
      <c r="F21" s="15">
        <f>SUM(F18:F19)</f>
        <v>69500</v>
      </c>
      <c r="G21" s="15"/>
      <c r="H21" s="15"/>
      <c r="I21" s="15">
        <f>SUM(I18:I20)</f>
        <v>225870</v>
      </c>
      <c r="J21" s="15"/>
      <c r="K21" s="15">
        <f>SUM(K18:K19)</f>
        <v>0</v>
      </c>
      <c r="L21" s="15">
        <f>SUM(L18:L20)</f>
        <v>295370</v>
      </c>
      <c r="M21" s="15">
        <f>SUM(M18:M19)</f>
        <v>0</v>
      </c>
      <c r="N21" s="15">
        <f>SUM(N18:N20)</f>
        <v>295370</v>
      </c>
      <c r="Q21" s="12" t="s">
        <v>48</v>
      </c>
    </row>
    <row r="22" spans="1:14" s="3" customFormat="1" ht="18" customHeight="1">
      <c r="A22" s="4" t="s">
        <v>12</v>
      </c>
      <c r="B22" s="60" t="s">
        <v>23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</row>
    <row r="23" spans="1:14" s="12" customFormat="1" ht="15" customHeight="1">
      <c r="A23" s="8"/>
      <c r="B23" s="20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20"/>
      <c r="N23" s="8">
        <v>0</v>
      </c>
    </row>
    <row r="24" spans="1:14" s="3" customFormat="1" ht="18" customHeight="1">
      <c r="A24" s="4" t="s">
        <v>13</v>
      </c>
      <c r="B24" s="60" t="s">
        <v>24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3" customFormat="1" ht="14.25" customHeight="1">
      <c r="A25" s="8"/>
      <c r="B25" s="20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20"/>
      <c r="N25" s="8">
        <v>0</v>
      </c>
    </row>
    <row r="26" spans="1:14" s="3" customFormat="1" ht="18" customHeight="1">
      <c r="A26" s="4" t="s">
        <v>14</v>
      </c>
      <c r="B26" s="60" t="s">
        <v>25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</row>
    <row r="27" spans="1:14" s="12" customFormat="1" ht="15" customHeight="1">
      <c r="A27" s="13"/>
      <c r="B27" s="21" t="s">
        <v>10</v>
      </c>
      <c r="C27" s="8">
        <v>0</v>
      </c>
      <c r="D27" s="22"/>
      <c r="E27" s="23"/>
      <c r="F27" s="24"/>
      <c r="G27" s="25"/>
      <c r="H27" s="24"/>
      <c r="I27" s="24"/>
      <c r="J27" s="26"/>
      <c r="K27" s="8"/>
      <c r="L27" s="8">
        <v>0</v>
      </c>
      <c r="M27" s="27"/>
      <c r="N27" s="8">
        <v>0</v>
      </c>
    </row>
    <row r="28" spans="1:14" s="3" customFormat="1" ht="18" customHeight="1">
      <c r="A28" s="4" t="s">
        <v>15</v>
      </c>
      <c r="B28" s="5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s="3" customFormat="1" ht="15" customHeight="1">
      <c r="A29" s="8"/>
      <c r="B29" s="20" t="s">
        <v>10</v>
      </c>
      <c r="C29" s="8">
        <v>0</v>
      </c>
      <c r="D29" s="8"/>
      <c r="E29" s="8"/>
      <c r="F29" s="28"/>
      <c r="G29" s="8"/>
      <c r="H29" s="8"/>
      <c r="I29" s="8"/>
      <c r="J29" s="8"/>
      <c r="K29" s="8"/>
      <c r="L29" s="8">
        <v>0</v>
      </c>
      <c r="M29" s="20"/>
      <c r="N29" s="20"/>
    </row>
    <row r="30" spans="1:14" s="39" customFormat="1" ht="17.25" customHeight="1">
      <c r="A30" s="4" t="s">
        <v>17</v>
      </c>
      <c r="B30" s="29" t="s">
        <v>18</v>
      </c>
      <c r="C30" s="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s="40" customFormat="1" ht="16.5">
      <c r="A31" s="13"/>
      <c r="B31" s="19" t="s">
        <v>10</v>
      </c>
      <c r="C31" s="16">
        <f>SUM(C16,C21)</f>
        <v>2312000.6</v>
      </c>
      <c r="D31" s="16"/>
      <c r="E31" s="16"/>
      <c r="F31" s="16"/>
      <c r="G31" s="16"/>
      <c r="H31" s="16"/>
      <c r="I31" s="16">
        <f>SUM(I16,I21)</f>
        <v>225870</v>
      </c>
      <c r="J31" s="16"/>
      <c r="K31" s="16">
        <f>K16+K21+K27</f>
        <v>225870</v>
      </c>
      <c r="L31" s="16">
        <f>L16+L21</f>
        <v>2312000.6</v>
      </c>
      <c r="M31" s="16"/>
      <c r="N31" s="16">
        <f>SUM(N16,N21)</f>
        <v>2312000.6</v>
      </c>
      <c r="O31" s="57"/>
    </row>
    <row r="32" spans="1:14" s="40" customFormat="1" ht="23.25" customHeight="1">
      <c r="A32" s="41"/>
      <c r="B32" s="89"/>
      <c r="C32" s="89"/>
      <c r="D32" s="89"/>
      <c r="E32" s="89"/>
      <c r="F32" s="89"/>
      <c r="G32" s="89"/>
      <c r="H32" s="89"/>
      <c r="I32" s="89"/>
      <c r="J32" s="89"/>
      <c r="K32" s="42"/>
      <c r="L32" s="42"/>
      <c r="M32" s="43"/>
      <c r="N32" s="44"/>
    </row>
  </sheetData>
  <sheetProtection/>
  <mergeCells count="27">
    <mergeCell ref="B26:N26"/>
    <mergeCell ref="B32:J32"/>
    <mergeCell ref="A9:A10"/>
    <mergeCell ref="B9:B10"/>
    <mergeCell ref="D9:D10"/>
    <mergeCell ref="E9:E10"/>
    <mergeCell ref="B22:N22"/>
    <mergeCell ref="B24:N24"/>
    <mergeCell ref="B13:B14"/>
    <mergeCell ref="D13:D14"/>
    <mergeCell ref="E13:E14"/>
    <mergeCell ref="F13:F14"/>
    <mergeCell ref="L2:N2"/>
    <mergeCell ref="H2:H3"/>
    <mergeCell ref="I2:I3"/>
    <mergeCell ref="F9:F10"/>
    <mergeCell ref="G9:G10"/>
    <mergeCell ref="G13:G14"/>
    <mergeCell ref="B17:N17"/>
    <mergeCell ref="A1:N1"/>
    <mergeCell ref="A2:A3"/>
    <mergeCell ref="B2:B3"/>
    <mergeCell ref="C2:C3"/>
    <mergeCell ref="D2:D3"/>
    <mergeCell ref="E2:E3"/>
    <mergeCell ref="F2:G2"/>
    <mergeCell ref="J2:K2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2019-06-17T11:49:19Z</dcterms:modified>
  <cp:category/>
  <cp:version/>
  <cp:contentType/>
  <cp:contentStatus/>
</cp:coreProperties>
</file>