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599" activeTab="0"/>
  </bookViews>
  <sheets>
    <sheet name="01.07.19" sheetId="1" r:id="rId1"/>
  </sheets>
  <definedNames>
    <definedName name="_xlnm.Print_Area" localSheetId="0">'01.07.19'!$A$1:$N$37</definedName>
  </definedNames>
  <calcPr fullCalcOnLoad="1"/>
</workbook>
</file>

<file path=xl/sharedStrings.xml><?xml version="1.0" encoding="utf-8"?>
<sst xmlns="http://schemas.openxmlformats.org/spreadsheetml/2006/main" count="69" uniqueCount="51">
  <si>
    <t>Департамент финансов Орловской области</t>
  </si>
  <si>
    <t>№10 от 21.12.2017</t>
  </si>
  <si>
    <t>№021/18-КС от 30.03.2018</t>
  </si>
  <si>
    <t>№033/18-КС от 22.05.2018</t>
  </si>
  <si>
    <t>№035/18-КС от 25.05.2018</t>
  </si>
  <si>
    <t>№036/18-КС от 29.05.2018</t>
  </si>
  <si>
    <t>Дата получения</t>
  </si>
  <si>
    <t>№049/18-КС от 28.08.2018</t>
  </si>
  <si>
    <t>№053/18-КС от 24.09.2018</t>
  </si>
  <si>
    <t xml:space="preserve">АО Банк "Северный морской путь" </t>
  </si>
  <si>
    <t>№051/18-КС от 24.09.2018</t>
  </si>
  <si>
    <t>№052/18-КС от 24.09.2018</t>
  </si>
  <si>
    <t xml:space="preserve">                          Выписка (расшифровка) из долговой книги города Орла по состоянию на 01.07.2019 года</t>
  </si>
  <si>
    <t>№3 от 12.12.2018</t>
  </si>
  <si>
    <t xml:space="preserve">Получено в 2019 г.           (тыс. руб.)                                     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</si>
  <si>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01.01.2019 г.</t>
    </r>
    <r>
      <rPr>
        <sz val="10"/>
        <rFont val="Arial Cyr"/>
        <family val="0"/>
      </rPr>
      <t xml:space="preserve"> (тыс.руб.)</t>
    </r>
  </si>
  <si>
    <t xml:space="preserve">Погашено в 2019 г.                 </t>
  </si>
  <si>
    <t>№020/19-КС от 14.05.2019</t>
  </si>
  <si>
    <t>№022/19-КС от 20.05.2019</t>
  </si>
  <si>
    <t>№024/19-КС от 22.05.2019</t>
  </si>
  <si>
    <t>№54-09-28/2 от 08.02.2019</t>
  </si>
  <si>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</si>
  <si>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</si>
  <si>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</si>
  <si>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</si>
  <si>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</si>
  <si>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</si>
  <si>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</si>
  <si>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</si>
  <si>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</si>
  <si>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</si>
  <si>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</si>
  <si>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</si>
  <si>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</si>
  <si>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</si>
  <si>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</si>
  <si>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</si>
  <si>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</si>
  <si>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</si>
  <si>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</si>
  <si>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</si>
  <si>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</si>
  <si>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</si>
  <si>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</si>
  <si>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</si>
  <si>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</si>
  <si>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</si>
  <si>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</si>
  <si>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</si>
  <si>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УФК по Орловской области</t>
  </si>
  <si>
    <r>
      <t>Задолженность на</t>
    </r>
    <r>
      <rPr>
        <b/>
        <sz val="10"/>
        <rFont val="Arial Cyr"/>
        <family val="0"/>
      </rPr>
      <t xml:space="preserve"> 01.07.2019 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</si>
</sst>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10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6" fillId="3" borderId="0" xfId="0" applyFont="1" applyFill="1" applyAlignment="1">
      <alignment/>
    </xf>
    <xf numFmtId="4" fontId="1" fillId="0" borderId="1" xfId="0" applyNumberFormat="1" applyFont="1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/>
    </xf>
    <xf numFmtId="171" fontId="1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/>
    </xf>
    <xf numFmtId="14" fontId="8" fillId="0" borderId="1" xfId="0" applyNumberFormat="1" applyFont="1" applyBorder="1" applyAlignment="1">
      <alignment vertical="center"/>
    </xf>
    <xf numFmtId="0" fontId="9" fillId="0" borderId="0" xfId="0" applyFont="1" applyAlignment="1">
      <alignment/>
    </xf>
    <xf numFmtId="14" fontId="1" fillId="0" borderId="1" xfId="0" applyNumberFormat="1" applyFont="1" applyFill="1" applyBorder="1" applyAlignment="1">
      <alignment horizontal="right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right" vertical="center"/>
    </xf>
    <xf numFmtId="4" fontId="1" fillId="0" borderId="7" xfId="0" applyNumberFormat="1" applyFont="1" applyFill="1" applyBorder="1" applyAlignment="1">
      <alignment horizontal="right" vertical="center"/>
    </xf>
    <xf numFmtId="4" fontId="1" fillId="0" borderId="7" xfId="0" applyNumberFormat="1" applyFont="1" applyBorder="1" applyAlignment="1">
      <alignment horizontal="center" vertical="center"/>
    </xf>
    <xf numFmtId="171" fontId="1" fillId="0" borderId="5" xfId="0" applyNumberFormat="1" applyFont="1" applyBorder="1" applyAlignment="1">
      <alignment horizontal="right" vertical="center"/>
    </xf>
    <xf numFmtId="171" fontId="1" fillId="0" borderId="6" xfId="0" applyNumberFormat="1" applyFont="1" applyBorder="1" applyAlignment="1">
      <alignment horizontal="right" vertical="center"/>
    </xf>
    <xf numFmtId="171" fontId="1" fillId="0" borderId="7" xfId="0" applyNumberFormat="1" applyFont="1" applyBorder="1" applyAlignment="1">
      <alignment horizontal="right" vertical="center"/>
    </xf>
    <xf numFmtId="14" fontId="1" fillId="0" borderId="5" xfId="0" applyNumberFormat="1" applyFont="1" applyBorder="1" applyAlignment="1">
      <alignment horizontal="right" vertical="center"/>
    </xf>
    <xf numFmtId="14" fontId="1" fillId="0" borderId="6" xfId="0" applyNumberFormat="1" applyFont="1" applyBorder="1" applyAlignment="1">
      <alignment horizontal="right" vertical="center"/>
    </xf>
    <xf numFmtId="14" fontId="1" fillId="0" borderId="7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6" xfId="0" applyNumberFormat="1" applyFont="1" applyFill="1" applyBorder="1" applyAlignment="1">
      <alignment horizontal="right" vertical="center"/>
    </xf>
    <xf numFmtId="14" fontId="1" fillId="0" borderId="5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9" xfId="0" applyFont="1" applyBorder="1" applyAlignment="1">
      <alignment horizontal="left"/>
    </xf>
    <xf numFmtId="2" fontId="1" fillId="0" borderId="5" xfId="0" applyNumberFormat="1" applyFont="1" applyBorder="1" applyAlignment="1">
      <alignment horizontal="right" vertical="center"/>
    </xf>
    <xf numFmtId="2" fontId="1" fillId="0" borderId="7" xfId="0" applyNumberFormat="1" applyFont="1" applyBorder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41"/>
  <sheetViews>
    <sheetView tabSelected="1" view="pageBreakPreview" zoomScaleSheetLayoutView="100" workbookViewId="0" topLeftCell="A1">
      <selection activeCell="F45" sqref="F45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3.875" style="0" customWidth="1"/>
    <col min="10" max="10" width="11.875" style="0" customWidth="1"/>
    <col min="11" max="11" width="15.625" style="0" customWidth="1"/>
    <col min="12" max="12" width="12.75390625" style="0" customWidth="1"/>
    <col min="13" max="13" width="13.875" style="0" customWidth="1"/>
    <col min="14" max="14" width="16.25390625" style="0" customWidth="1"/>
  </cols>
  <sheetData>
    <row r="1" spans="1:14" ht="20.25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47.25" customHeight="1">
      <c r="A2" s="76" t="s">
        <v>21</v>
      </c>
      <c r="B2" s="76" t="s">
        <v>23</v>
      </c>
      <c r="C2" s="78" t="s">
        <v>15</v>
      </c>
      <c r="D2" s="76" t="s">
        <v>22</v>
      </c>
      <c r="E2" s="80" t="s">
        <v>28</v>
      </c>
      <c r="F2" s="82" t="s">
        <v>43</v>
      </c>
      <c r="G2" s="83"/>
      <c r="H2" s="80" t="s">
        <v>6</v>
      </c>
      <c r="I2" s="80" t="s">
        <v>14</v>
      </c>
      <c r="J2" s="82" t="s">
        <v>16</v>
      </c>
      <c r="K2" s="83"/>
      <c r="L2" s="84" t="s">
        <v>50</v>
      </c>
      <c r="M2" s="85"/>
      <c r="N2" s="86"/>
    </row>
    <row r="3" spans="1:14" ht="36" customHeight="1">
      <c r="A3" s="77"/>
      <c r="B3" s="77"/>
      <c r="C3" s="79"/>
      <c r="D3" s="77"/>
      <c r="E3" s="81"/>
      <c r="F3" s="2" t="s">
        <v>41</v>
      </c>
      <c r="G3" s="2" t="s">
        <v>24</v>
      </c>
      <c r="H3" s="81"/>
      <c r="I3" s="81"/>
      <c r="J3" s="2" t="s">
        <v>42</v>
      </c>
      <c r="K3" s="2" t="s">
        <v>47</v>
      </c>
      <c r="L3" s="3" t="s">
        <v>25</v>
      </c>
      <c r="M3" s="4" t="s">
        <v>26</v>
      </c>
      <c r="N3" s="4" t="s">
        <v>27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12" customFormat="1" ht="18" customHeight="1">
      <c r="A5" s="13" t="s">
        <v>29</v>
      </c>
      <c r="B5" s="14" t="s">
        <v>30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</row>
    <row r="6" spans="1:14" s="12" customFormat="1" ht="18" customHeight="1">
      <c r="A6" s="17"/>
      <c r="B6" s="18" t="s">
        <v>48</v>
      </c>
      <c r="C6" s="19">
        <v>100000</v>
      </c>
      <c r="D6" s="41" t="s">
        <v>2</v>
      </c>
      <c r="E6" s="42">
        <v>9</v>
      </c>
      <c r="F6" s="19">
        <v>100000</v>
      </c>
      <c r="G6" s="43">
        <v>43560</v>
      </c>
      <c r="H6" s="43">
        <v>43195</v>
      </c>
      <c r="I6" s="19"/>
      <c r="J6" s="49">
        <v>43517</v>
      </c>
      <c r="K6" s="19">
        <f>C6</f>
        <v>100000</v>
      </c>
      <c r="L6" s="20">
        <f>N6</f>
        <v>0</v>
      </c>
      <c r="M6" s="44"/>
      <c r="N6" s="20">
        <f>C6-K6</f>
        <v>0</v>
      </c>
    </row>
    <row r="7" spans="1:14" s="12" customFormat="1" ht="18" customHeight="1">
      <c r="A7" s="17"/>
      <c r="B7" s="18" t="s">
        <v>48</v>
      </c>
      <c r="C7" s="19">
        <v>230000</v>
      </c>
      <c r="D7" s="41" t="s">
        <v>3</v>
      </c>
      <c r="E7" s="53">
        <v>7.705</v>
      </c>
      <c r="F7" s="19">
        <v>230000</v>
      </c>
      <c r="G7" s="43">
        <v>43608</v>
      </c>
      <c r="H7" s="43">
        <v>43243</v>
      </c>
      <c r="I7" s="19"/>
      <c r="J7" s="49">
        <v>43608</v>
      </c>
      <c r="K7" s="19">
        <v>230000</v>
      </c>
      <c r="L7" s="20">
        <f>N7</f>
        <v>0</v>
      </c>
      <c r="M7" s="44"/>
      <c r="N7" s="20">
        <f>C7-K7</f>
        <v>0</v>
      </c>
    </row>
    <row r="8" spans="1:14" s="12" customFormat="1" ht="18" customHeight="1">
      <c r="A8" s="17"/>
      <c r="B8" s="18" t="s">
        <v>48</v>
      </c>
      <c r="C8" s="19">
        <v>236000</v>
      </c>
      <c r="D8" s="41" t="s">
        <v>4</v>
      </c>
      <c r="E8" s="53">
        <v>7.705</v>
      </c>
      <c r="F8" s="19">
        <v>236000</v>
      </c>
      <c r="G8" s="43">
        <v>43610</v>
      </c>
      <c r="H8" s="43">
        <v>43245</v>
      </c>
      <c r="I8" s="19"/>
      <c r="J8" s="49">
        <v>43609</v>
      </c>
      <c r="K8" s="19">
        <v>236000</v>
      </c>
      <c r="L8" s="20">
        <f>N8</f>
        <v>0</v>
      </c>
      <c r="M8" s="44"/>
      <c r="N8" s="20">
        <f>C8-K8</f>
        <v>0</v>
      </c>
    </row>
    <row r="9" spans="1:14" s="12" customFormat="1" ht="18" customHeight="1">
      <c r="A9" s="88"/>
      <c r="B9" s="91" t="s">
        <v>48</v>
      </c>
      <c r="C9" s="19">
        <v>739500.6</v>
      </c>
      <c r="D9" s="93" t="s">
        <v>5</v>
      </c>
      <c r="E9" s="64">
        <v>8.955</v>
      </c>
      <c r="F9" s="70">
        <v>933500.6</v>
      </c>
      <c r="G9" s="67">
        <v>43614</v>
      </c>
      <c r="H9" s="43">
        <v>43249</v>
      </c>
      <c r="I9" s="19"/>
      <c r="J9" s="49">
        <v>43614</v>
      </c>
      <c r="K9" s="19">
        <v>739500.6</v>
      </c>
      <c r="L9" s="61">
        <v>0</v>
      </c>
      <c r="M9" s="59"/>
      <c r="N9" s="61">
        <v>0</v>
      </c>
    </row>
    <row r="10" spans="1:14" s="12" customFormat="1" ht="18" customHeight="1">
      <c r="A10" s="89"/>
      <c r="B10" s="92"/>
      <c r="C10" s="61">
        <v>194000</v>
      </c>
      <c r="D10" s="94"/>
      <c r="E10" s="65"/>
      <c r="F10" s="96"/>
      <c r="G10" s="68"/>
      <c r="H10" s="73">
        <v>43266</v>
      </c>
      <c r="I10" s="19"/>
      <c r="J10" s="49">
        <v>43614</v>
      </c>
      <c r="K10" s="19">
        <v>68130</v>
      </c>
      <c r="L10" s="72"/>
      <c r="M10" s="60"/>
      <c r="N10" s="72"/>
    </row>
    <row r="11" spans="1:14" s="12" customFormat="1" ht="18" customHeight="1">
      <c r="A11" s="90"/>
      <c r="B11" s="92"/>
      <c r="C11" s="62"/>
      <c r="D11" s="95"/>
      <c r="E11" s="66"/>
      <c r="F11" s="71"/>
      <c r="G11" s="69"/>
      <c r="H11" s="74"/>
      <c r="I11" s="48"/>
      <c r="J11" s="49">
        <v>43517</v>
      </c>
      <c r="K11" s="19">
        <v>125870</v>
      </c>
      <c r="L11" s="62"/>
      <c r="M11" s="63"/>
      <c r="N11" s="62"/>
    </row>
    <row r="12" spans="1:14" s="57" customFormat="1" ht="30" customHeight="1">
      <c r="A12" s="54"/>
      <c r="B12" s="18" t="s">
        <v>9</v>
      </c>
      <c r="C12" s="19">
        <v>110000</v>
      </c>
      <c r="D12" s="41" t="s">
        <v>10</v>
      </c>
      <c r="E12" s="42">
        <v>8.1</v>
      </c>
      <c r="F12" s="19">
        <v>110000</v>
      </c>
      <c r="G12" s="43">
        <v>43734</v>
      </c>
      <c r="H12" s="43">
        <v>43369</v>
      </c>
      <c r="I12" s="19"/>
      <c r="J12" s="49">
        <v>43642</v>
      </c>
      <c r="K12" s="20">
        <v>110000</v>
      </c>
      <c r="L12" s="20">
        <f aca="true" t="shared" si="0" ref="L12:L20">N12</f>
        <v>0</v>
      </c>
      <c r="M12" s="44"/>
      <c r="N12" s="20">
        <f>C12-K12</f>
        <v>0</v>
      </c>
    </row>
    <row r="13" spans="1:14" s="57" customFormat="1" ht="18" customHeight="1">
      <c r="A13" s="54"/>
      <c r="B13" s="18" t="s">
        <v>48</v>
      </c>
      <c r="C13" s="19">
        <v>133000</v>
      </c>
      <c r="D13" s="41" t="s">
        <v>7</v>
      </c>
      <c r="E13" s="42">
        <v>7.96</v>
      </c>
      <c r="F13" s="19">
        <v>133000</v>
      </c>
      <c r="G13" s="43">
        <v>43735</v>
      </c>
      <c r="H13" s="43">
        <v>43370</v>
      </c>
      <c r="I13" s="19"/>
      <c r="J13" s="56"/>
      <c r="K13" s="55"/>
      <c r="L13" s="20">
        <f t="shared" si="0"/>
        <v>133000</v>
      </c>
      <c r="M13" s="44"/>
      <c r="N13" s="20">
        <f>C13-K13</f>
        <v>133000</v>
      </c>
    </row>
    <row r="14" spans="1:14" s="57" customFormat="1" ht="18" customHeight="1">
      <c r="A14" s="100"/>
      <c r="B14" s="91" t="s">
        <v>48</v>
      </c>
      <c r="C14" s="19">
        <v>61000</v>
      </c>
      <c r="D14" s="93" t="s">
        <v>8</v>
      </c>
      <c r="E14" s="104">
        <v>8.1</v>
      </c>
      <c r="F14" s="70">
        <v>240000</v>
      </c>
      <c r="G14" s="67">
        <v>43735</v>
      </c>
      <c r="H14" s="43">
        <v>43370</v>
      </c>
      <c r="I14" s="19"/>
      <c r="J14" s="49">
        <v>43642</v>
      </c>
      <c r="K14" s="19">
        <v>61000</v>
      </c>
      <c r="L14" s="20">
        <f t="shared" si="0"/>
        <v>0</v>
      </c>
      <c r="M14" s="44"/>
      <c r="N14" s="20">
        <f>C14-K14</f>
        <v>0</v>
      </c>
    </row>
    <row r="15" spans="1:14" s="57" customFormat="1" ht="18" customHeight="1">
      <c r="A15" s="101"/>
      <c r="B15" s="92"/>
      <c r="C15" s="19">
        <v>179000</v>
      </c>
      <c r="D15" s="95"/>
      <c r="E15" s="105"/>
      <c r="F15" s="71"/>
      <c r="G15" s="69"/>
      <c r="H15" s="43">
        <v>43402</v>
      </c>
      <c r="I15" s="19"/>
      <c r="J15" s="49">
        <v>43642</v>
      </c>
      <c r="K15" s="19">
        <v>54870</v>
      </c>
      <c r="L15" s="20">
        <f t="shared" si="0"/>
        <v>124130</v>
      </c>
      <c r="M15" s="44"/>
      <c r="N15" s="20">
        <f>C15-K15</f>
        <v>124130</v>
      </c>
    </row>
    <row r="16" spans="1:14" s="57" customFormat="1" ht="18" customHeight="1">
      <c r="A16" s="54"/>
      <c r="B16" s="18" t="s">
        <v>48</v>
      </c>
      <c r="C16" s="19">
        <v>260000</v>
      </c>
      <c r="D16" s="41" t="s">
        <v>11</v>
      </c>
      <c r="E16" s="42">
        <v>8.1</v>
      </c>
      <c r="F16" s="19">
        <v>260000</v>
      </c>
      <c r="G16" s="43">
        <v>43767</v>
      </c>
      <c r="H16" s="43">
        <v>43402</v>
      </c>
      <c r="I16" s="19"/>
      <c r="J16" s="45"/>
      <c r="K16" s="19"/>
      <c r="L16" s="20">
        <f t="shared" si="0"/>
        <v>260000</v>
      </c>
      <c r="M16" s="44"/>
      <c r="N16" s="20">
        <f>C16</f>
        <v>260000</v>
      </c>
    </row>
    <row r="17" spans="1:14" s="57" customFormat="1" ht="29.25">
      <c r="A17" s="54"/>
      <c r="B17" s="18" t="s">
        <v>9</v>
      </c>
      <c r="C17" s="19"/>
      <c r="D17" s="41" t="s">
        <v>17</v>
      </c>
      <c r="E17" s="42">
        <v>9.5</v>
      </c>
      <c r="F17" s="48">
        <v>225870</v>
      </c>
      <c r="G17" s="58">
        <v>43967</v>
      </c>
      <c r="H17" s="49">
        <v>43602</v>
      </c>
      <c r="I17" s="48">
        <v>225870</v>
      </c>
      <c r="J17" s="45"/>
      <c r="K17" s="19"/>
      <c r="L17" s="20">
        <f t="shared" si="0"/>
        <v>225870</v>
      </c>
      <c r="M17" s="44"/>
      <c r="N17" s="20">
        <f>I17</f>
        <v>225870</v>
      </c>
    </row>
    <row r="18" spans="1:14" s="57" customFormat="1" ht="15">
      <c r="A18" s="100"/>
      <c r="B18" s="91" t="s">
        <v>48</v>
      </c>
      <c r="C18" s="19"/>
      <c r="D18" s="93" t="s">
        <v>18</v>
      </c>
      <c r="E18" s="104">
        <v>9.5</v>
      </c>
      <c r="F18" s="70">
        <v>466000</v>
      </c>
      <c r="G18" s="67">
        <v>43972</v>
      </c>
      <c r="H18" s="49">
        <v>43607</v>
      </c>
      <c r="I18" s="19">
        <v>230000</v>
      </c>
      <c r="J18" s="45"/>
      <c r="K18" s="19"/>
      <c r="L18" s="20">
        <f t="shared" si="0"/>
        <v>230000</v>
      </c>
      <c r="M18" s="44"/>
      <c r="N18" s="20">
        <f>I18</f>
        <v>230000</v>
      </c>
    </row>
    <row r="19" spans="1:14" s="57" customFormat="1" ht="15">
      <c r="A19" s="101"/>
      <c r="B19" s="92"/>
      <c r="C19" s="19"/>
      <c r="D19" s="95"/>
      <c r="E19" s="105"/>
      <c r="F19" s="71"/>
      <c r="G19" s="69"/>
      <c r="H19" s="49">
        <v>43608</v>
      </c>
      <c r="I19" s="19">
        <v>236000</v>
      </c>
      <c r="J19" s="45"/>
      <c r="K19" s="19"/>
      <c r="L19" s="20">
        <f t="shared" si="0"/>
        <v>236000</v>
      </c>
      <c r="M19" s="44"/>
      <c r="N19" s="20">
        <f>I19</f>
        <v>236000</v>
      </c>
    </row>
    <row r="20" spans="1:14" s="57" customFormat="1" ht="15">
      <c r="A20" s="54"/>
      <c r="B20" s="18" t="s">
        <v>48</v>
      </c>
      <c r="C20" s="19"/>
      <c r="D20" s="41" t="s">
        <v>19</v>
      </c>
      <c r="E20" s="42">
        <v>9.5</v>
      </c>
      <c r="F20" s="48">
        <v>807630.6</v>
      </c>
      <c r="G20" s="58">
        <v>43978</v>
      </c>
      <c r="H20" s="58">
        <v>43613</v>
      </c>
      <c r="I20" s="48">
        <v>807630.6</v>
      </c>
      <c r="J20" s="45"/>
      <c r="K20" s="19"/>
      <c r="L20" s="20">
        <f t="shared" si="0"/>
        <v>807630.6</v>
      </c>
      <c r="M20" s="44"/>
      <c r="N20" s="20">
        <f>I20</f>
        <v>807630.6</v>
      </c>
    </row>
    <row r="21" spans="1:14" s="21" customFormat="1" ht="18" customHeight="1">
      <c r="A21" s="22"/>
      <c r="B21" s="23" t="s">
        <v>31</v>
      </c>
      <c r="C21" s="25">
        <f>SUM(C6:C16)</f>
        <v>2242500.6</v>
      </c>
      <c r="D21" s="25"/>
      <c r="E21" s="25"/>
      <c r="F21" s="25"/>
      <c r="G21" s="25"/>
      <c r="H21" s="25"/>
      <c r="I21" s="52">
        <f>SUM(I6:I20)</f>
        <v>1499500.6</v>
      </c>
      <c r="J21" s="52"/>
      <c r="K21" s="52">
        <f>SUM(K6:K16)</f>
        <v>1725370.6</v>
      </c>
      <c r="L21" s="52">
        <f>SUM(L6:L20)</f>
        <v>2016630.6</v>
      </c>
      <c r="M21" s="52">
        <f>SUM(M6:M16)</f>
        <v>0</v>
      </c>
      <c r="N21" s="52">
        <f>SUM(N6:N20)</f>
        <v>2016630.6</v>
      </c>
    </row>
    <row r="22" spans="1:14" s="21" customFormat="1" ht="18" customHeight="1">
      <c r="A22" s="13" t="s">
        <v>32</v>
      </c>
      <c r="B22" s="97" t="s">
        <v>40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9"/>
    </row>
    <row r="23" spans="1:14" s="47" customFormat="1" ht="30.75" customHeight="1">
      <c r="A23" s="26"/>
      <c r="B23" s="51" t="s">
        <v>0</v>
      </c>
      <c r="C23" s="48">
        <v>53000</v>
      </c>
      <c r="D23" s="17" t="s">
        <v>1</v>
      </c>
      <c r="E23" s="46">
        <v>0.1</v>
      </c>
      <c r="F23" s="48">
        <v>53000</v>
      </c>
      <c r="G23" s="49">
        <v>44032</v>
      </c>
      <c r="H23" s="49">
        <v>43097</v>
      </c>
      <c r="I23" s="48"/>
      <c r="J23" s="49"/>
      <c r="K23" s="48"/>
      <c r="L23" s="20">
        <f>N23</f>
        <v>53000</v>
      </c>
      <c r="M23" s="50"/>
      <c r="N23" s="20">
        <f>C23-K23</f>
        <v>53000</v>
      </c>
    </row>
    <row r="24" spans="1:14" s="47" customFormat="1" ht="30.75" customHeight="1">
      <c r="A24" s="26"/>
      <c r="B24" s="51" t="s">
        <v>0</v>
      </c>
      <c r="C24" s="48">
        <v>16500</v>
      </c>
      <c r="D24" s="17" t="s">
        <v>13</v>
      </c>
      <c r="E24" s="46">
        <v>0.1</v>
      </c>
      <c r="F24" s="48">
        <v>16500</v>
      </c>
      <c r="G24" s="49">
        <v>44330</v>
      </c>
      <c r="H24" s="49">
        <v>43454</v>
      </c>
      <c r="I24" s="48"/>
      <c r="J24" s="49"/>
      <c r="K24" s="48"/>
      <c r="L24" s="20">
        <f>N24</f>
        <v>16500</v>
      </c>
      <c r="M24" s="50"/>
      <c r="N24" s="20">
        <f>C24</f>
        <v>16500</v>
      </c>
    </row>
    <row r="25" spans="1:14" s="47" customFormat="1" ht="30.75" customHeight="1">
      <c r="A25" s="26"/>
      <c r="B25" s="27" t="s">
        <v>49</v>
      </c>
      <c r="C25" s="48">
        <v>0</v>
      </c>
      <c r="D25" s="40" t="s">
        <v>20</v>
      </c>
      <c r="E25" s="46">
        <v>0.1</v>
      </c>
      <c r="F25" s="48">
        <v>225870</v>
      </c>
      <c r="G25" s="49">
        <v>43605</v>
      </c>
      <c r="H25" s="49">
        <v>43516</v>
      </c>
      <c r="I25" s="48">
        <v>225870</v>
      </c>
      <c r="J25" s="49">
        <v>43605</v>
      </c>
      <c r="K25" s="48">
        <v>225870</v>
      </c>
      <c r="L25" s="20">
        <f>N25</f>
        <v>0</v>
      </c>
      <c r="M25" s="50"/>
      <c r="N25" s="20">
        <f>I25-K25</f>
        <v>0</v>
      </c>
    </row>
    <row r="26" spans="1:14" s="47" customFormat="1" ht="30.75" customHeight="1">
      <c r="A26" s="26"/>
      <c r="B26" s="27" t="s">
        <v>49</v>
      </c>
      <c r="C26" s="48">
        <v>0</v>
      </c>
      <c r="D26" s="40" t="s">
        <v>20</v>
      </c>
      <c r="E26" s="46">
        <v>0.1</v>
      </c>
      <c r="F26" s="48">
        <v>225870</v>
      </c>
      <c r="G26" s="49">
        <v>43728</v>
      </c>
      <c r="H26" s="49">
        <v>43641</v>
      </c>
      <c r="I26" s="48">
        <v>225870</v>
      </c>
      <c r="J26" s="49"/>
      <c r="K26" s="48"/>
      <c r="L26" s="20">
        <f>N26</f>
        <v>225870</v>
      </c>
      <c r="M26" s="50"/>
      <c r="N26" s="20">
        <f>I26-K26</f>
        <v>225870</v>
      </c>
    </row>
    <row r="27" spans="1:14" s="21" customFormat="1" ht="18" customHeight="1">
      <c r="A27" s="17"/>
      <c r="B27" s="29" t="s">
        <v>31</v>
      </c>
      <c r="C27" s="24">
        <f>SUM(C23:C24)</f>
        <v>69500</v>
      </c>
      <c r="D27" s="24"/>
      <c r="E27" s="24"/>
      <c r="F27" s="24"/>
      <c r="G27" s="24"/>
      <c r="H27" s="24"/>
      <c r="I27" s="24">
        <f>SUM(I23:I26)</f>
        <v>451740</v>
      </c>
      <c r="J27" s="24"/>
      <c r="K27" s="24">
        <f>SUM(K23:K26)</f>
        <v>225870</v>
      </c>
      <c r="L27" s="24">
        <f>SUM(L23:L26)</f>
        <v>295370</v>
      </c>
      <c r="M27" s="24">
        <f>SUM(M23:M24)</f>
        <v>0</v>
      </c>
      <c r="N27" s="24">
        <f>SUM(N23:N26)</f>
        <v>295370</v>
      </c>
    </row>
    <row r="28" spans="1:14" s="12" customFormat="1" ht="18" customHeight="1">
      <c r="A28" s="13" t="s">
        <v>33</v>
      </c>
      <c r="B28" s="97" t="s">
        <v>44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9"/>
    </row>
    <row r="29" spans="1:14" s="21" customFormat="1" ht="15" customHeight="1">
      <c r="A29" s="17"/>
      <c r="B29" s="29" t="s">
        <v>31</v>
      </c>
      <c r="C29" s="17">
        <v>0</v>
      </c>
      <c r="D29" s="17"/>
      <c r="E29" s="17"/>
      <c r="F29" s="17"/>
      <c r="G29" s="17"/>
      <c r="H29" s="17"/>
      <c r="I29" s="17"/>
      <c r="J29" s="17"/>
      <c r="K29" s="17"/>
      <c r="L29" s="17">
        <v>0</v>
      </c>
      <c r="M29" s="29"/>
      <c r="N29" s="17">
        <v>0</v>
      </c>
    </row>
    <row r="30" spans="1:14" s="12" customFormat="1" ht="18" customHeight="1">
      <c r="A30" s="13" t="s">
        <v>34</v>
      </c>
      <c r="B30" s="97" t="s">
        <v>45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9"/>
    </row>
    <row r="31" spans="1:14" s="12" customFormat="1" ht="14.25" customHeight="1">
      <c r="A31" s="17"/>
      <c r="B31" s="29" t="s">
        <v>31</v>
      </c>
      <c r="C31" s="17">
        <v>0</v>
      </c>
      <c r="D31" s="17"/>
      <c r="E31" s="17"/>
      <c r="F31" s="17"/>
      <c r="G31" s="17"/>
      <c r="H31" s="17"/>
      <c r="I31" s="17"/>
      <c r="J31" s="17"/>
      <c r="K31" s="17"/>
      <c r="L31" s="17">
        <v>0</v>
      </c>
      <c r="M31" s="29"/>
      <c r="N31" s="17">
        <v>0</v>
      </c>
    </row>
    <row r="32" spans="1:14" s="12" customFormat="1" ht="18" customHeight="1">
      <c r="A32" s="13" t="s">
        <v>35</v>
      </c>
      <c r="B32" s="97" t="s">
        <v>46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9"/>
    </row>
    <row r="33" spans="1:14" s="21" customFormat="1" ht="15" customHeight="1">
      <c r="A33" s="22"/>
      <c r="B33" s="30" t="s">
        <v>31</v>
      </c>
      <c r="C33" s="17">
        <v>0</v>
      </c>
      <c r="D33" s="31"/>
      <c r="E33" s="32"/>
      <c r="F33" s="33"/>
      <c r="G33" s="34"/>
      <c r="H33" s="33"/>
      <c r="I33" s="33"/>
      <c r="J33" s="35"/>
      <c r="K33" s="17"/>
      <c r="L33" s="17">
        <v>0</v>
      </c>
      <c r="M33" s="36"/>
      <c r="N33" s="17">
        <v>0</v>
      </c>
    </row>
    <row r="34" spans="1:14" s="12" customFormat="1" ht="18" customHeight="1">
      <c r="A34" s="13" t="s">
        <v>36</v>
      </c>
      <c r="B34" s="14" t="s">
        <v>37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6"/>
    </row>
    <row r="35" spans="1:14" s="12" customFormat="1" ht="15" customHeight="1">
      <c r="A35" s="17"/>
      <c r="B35" s="29" t="s">
        <v>31</v>
      </c>
      <c r="C35" s="17">
        <v>0</v>
      </c>
      <c r="D35" s="17"/>
      <c r="E35" s="17"/>
      <c r="F35" s="37"/>
      <c r="G35" s="17"/>
      <c r="H35" s="17"/>
      <c r="I35" s="17"/>
      <c r="J35" s="17"/>
      <c r="K35" s="17"/>
      <c r="L35" s="17">
        <v>0</v>
      </c>
      <c r="M35" s="29"/>
      <c r="N35" s="29"/>
    </row>
    <row r="36" spans="1:14" s="5" customFormat="1" ht="17.25" customHeight="1">
      <c r="A36" s="13" t="s">
        <v>38</v>
      </c>
      <c r="B36" s="38" t="s">
        <v>39</v>
      </c>
      <c r="C36" s="3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s="6" customFormat="1" ht="16.5">
      <c r="A37" s="22"/>
      <c r="B37" s="28" t="s">
        <v>31</v>
      </c>
      <c r="C37" s="25">
        <f>SUM(C21,C27)</f>
        <v>2312000.6</v>
      </c>
      <c r="D37" s="25"/>
      <c r="E37" s="25"/>
      <c r="F37" s="25"/>
      <c r="G37" s="25"/>
      <c r="H37" s="25"/>
      <c r="I37" s="25">
        <f>SUM(I21,I27)</f>
        <v>1951240.6</v>
      </c>
      <c r="J37" s="25"/>
      <c r="K37" s="25">
        <f>K21+K27+K33</f>
        <v>1951240.6</v>
      </c>
      <c r="L37" s="25">
        <f>L21+L27</f>
        <v>2312000.6</v>
      </c>
      <c r="M37" s="25"/>
      <c r="N37" s="25">
        <f>SUM(N21,N27)</f>
        <v>2312000.6</v>
      </c>
    </row>
    <row r="38" spans="1:14" s="6" customFormat="1" ht="23.25" customHeight="1">
      <c r="A38" s="7"/>
      <c r="B38" s="103"/>
      <c r="C38" s="103"/>
      <c r="D38" s="103"/>
      <c r="E38" s="103"/>
      <c r="F38" s="103"/>
      <c r="G38" s="103"/>
      <c r="H38" s="103"/>
      <c r="I38" s="103"/>
      <c r="J38" s="103"/>
      <c r="K38" s="9"/>
      <c r="L38" s="9"/>
      <c r="M38" s="8"/>
      <c r="N38" s="10"/>
    </row>
    <row r="39" spans="1:14" ht="16.5">
      <c r="A39" s="87"/>
      <c r="B39" s="87"/>
      <c r="C39" s="87"/>
      <c r="D39" s="87"/>
      <c r="E39" s="87"/>
      <c r="F39" s="6"/>
      <c r="G39" s="6"/>
      <c r="H39" s="6"/>
      <c r="I39" s="6"/>
      <c r="J39" s="6"/>
      <c r="K39" s="6"/>
      <c r="L39" s="11"/>
      <c r="M39" s="6"/>
      <c r="N39" s="6"/>
    </row>
    <row r="40" spans="1:14" ht="16.5">
      <c r="A40" s="87"/>
      <c r="B40" s="87"/>
      <c r="C40" s="87"/>
      <c r="D40" s="87"/>
      <c r="E40" s="6"/>
      <c r="F40" s="6"/>
      <c r="G40" s="6"/>
      <c r="H40" s="6"/>
      <c r="I40" s="6"/>
      <c r="J40" s="6"/>
      <c r="K40" s="6"/>
      <c r="L40" s="102"/>
      <c r="M40" s="102"/>
      <c r="N40" s="102"/>
    </row>
    <row r="41" spans="1:14" ht="16.5">
      <c r="A41" s="87"/>
      <c r="B41" s="87"/>
      <c r="C41" s="87"/>
      <c r="D41" s="87"/>
      <c r="L41" s="102"/>
      <c r="M41" s="102"/>
      <c r="N41" s="102"/>
    </row>
  </sheetData>
  <mergeCells count="44">
    <mergeCell ref="G18:G19"/>
    <mergeCell ref="B18:B19"/>
    <mergeCell ref="A14:A15"/>
    <mergeCell ref="D18:D19"/>
    <mergeCell ref="E18:E19"/>
    <mergeCell ref="F18:F19"/>
    <mergeCell ref="G14:G15"/>
    <mergeCell ref="B14:B15"/>
    <mergeCell ref="D14:D15"/>
    <mergeCell ref="E14:E15"/>
    <mergeCell ref="L41:N41"/>
    <mergeCell ref="B22:N22"/>
    <mergeCell ref="B38:J38"/>
    <mergeCell ref="A40:D40"/>
    <mergeCell ref="L40:N40"/>
    <mergeCell ref="A39:E39"/>
    <mergeCell ref="I2:I3"/>
    <mergeCell ref="A41:D41"/>
    <mergeCell ref="A9:A11"/>
    <mergeCell ref="B9:B11"/>
    <mergeCell ref="D9:D11"/>
    <mergeCell ref="F9:F11"/>
    <mergeCell ref="B32:N32"/>
    <mergeCell ref="B28:N28"/>
    <mergeCell ref="B30:N30"/>
    <mergeCell ref="A18:A19"/>
    <mergeCell ref="A1:N1"/>
    <mergeCell ref="A2:A3"/>
    <mergeCell ref="B2:B3"/>
    <mergeCell ref="C2:C3"/>
    <mergeCell ref="D2:D3"/>
    <mergeCell ref="E2:E3"/>
    <mergeCell ref="F2:G2"/>
    <mergeCell ref="J2:K2"/>
    <mergeCell ref="L2:N2"/>
    <mergeCell ref="H2:H3"/>
    <mergeCell ref="F14:F15"/>
    <mergeCell ref="N9:N11"/>
    <mergeCell ref="L9:L11"/>
    <mergeCell ref="H10:H11"/>
    <mergeCell ref="C10:C11"/>
    <mergeCell ref="M9:M11"/>
    <mergeCell ref="E9:E11"/>
    <mergeCell ref="G9:G11"/>
  </mergeCells>
  <printOptions/>
  <pageMargins left="0.17" right="0.17" top="0.25" bottom="0.16" header="0.17" footer="0.16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СЕВ</cp:lastModifiedBy>
  <cp:lastPrinted>2019-06-28T13:10:03Z</cp:lastPrinted>
  <dcterms:created xsi:type="dcterms:W3CDTF">2006-11-06T19:30:46Z</dcterms:created>
  <dcterms:modified xsi:type="dcterms:W3CDTF">2019-07-19T09:03:31Z</dcterms:modified>
  <cp:category/>
  <cp:version/>
  <cp:contentType/>
  <cp:contentStatus/>
</cp:coreProperties>
</file>