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8955"/>
  </bookViews>
  <sheets>
    <sheet name="01.12.2024" sheetId="1" r:id="rId1"/>
  </sheets>
  <definedNames>
    <definedName name="_xlnm.Print_Area" localSheetId="0">'01.12.2024'!$A$1:$N$26</definedName>
  </definedNames>
  <calcPr calcId="124519"/>
</workbook>
</file>

<file path=xl/calcChain.xml><?xml version="1.0" encoding="utf-8"?>
<calcChain xmlns="http://schemas.openxmlformats.org/spreadsheetml/2006/main">
  <c r="M16" i="1"/>
  <c r="K16"/>
  <c r="I16"/>
  <c r="C16"/>
  <c r="N15"/>
  <c r="L15"/>
  <c r="L14"/>
  <c r="N14" s="1"/>
  <c r="L13"/>
  <c r="N12"/>
  <c r="L12"/>
  <c r="M10"/>
  <c r="L10"/>
  <c r="K10"/>
  <c r="K26" s="1"/>
  <c r="I10"/>
  <c r="I26" s="1"/>
  <c r="C10"/>
  <c r="N6"/>
  <c r="N10" s="1"/>
  <c r="L6"/>
  <c r="C26" l="1"/>
  <c r="L26"/>
  <c r="L16"/>
  <c r="N13"/>
  <c r="N16" s="1"/>
  <c r="N26" s="1"/>
</calcChain>
</file>

<file path=xl/sharedStrings.xml><?xml version="1.0" encoding="utf-8"?>
<sst xmlns="http://schemas.openxmlformats.org/spreadsheetml/2006/main" count="51" uniqueCount="43">
  <si>
    <t>№</t>
  </si>
  <si>
    <t>Кредитор</t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</si>
  <si>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</si>
  <si>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</si>
  <si>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</si>
  <si>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</si>
  <si>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 xml:space="preserve">Получено в 2024 г.           (тыс. руб.)                                     </t>
  </si>
  <si>
    <t xml:space="preserve">Погашено в 2024 г.                 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</si>
  <si>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</si>
  <si>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</si>
  <si>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</si>
  <si>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</si>
  <si>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</si>
  <si>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</si>
  <si>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</si>
  <si>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</si>
  <si>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</si>
  <si>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</si>
  <si>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№068/23-КС от 24.10.2023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</si>
  <si>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</si>
  <si>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</si>
  <si>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</si>
  <si>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</si>
  <si>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№3 от 12.12.2018 (Д/с от 23.04.2021 реструктуризация)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</si>
  <si>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</si>
  <si>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</si>
  <si>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</si>
  <si>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</si>
  <si>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УФК по Орловской области</t>
  </si>
  <si>
    <t>№54-10-28/1 от 12.02.2024 (Д/с №1 от 15.02.2024)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</si>
  <si>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</si>
  <si>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</si>
  <si>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</si>
  <si>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</si>
  <si>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</si>
  <si>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</si>
  <si>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</si>
  <si>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</si>
  <si>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</si>
  <si>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</si>
  <si>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t xml:space="preserve">                          Выписка (расшифровка) из долговой книги города Орла по состоянию на 01.12.2024 года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</si>
  <si>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01.01.2024 г.</t>
    </r>
    <r>
      <rPr>
        <sz val="10"/>
        <rFont val="Arial Cyr"/>
        <charset val="204"/>
      </rPr>
      <t xml:space="preserve"> (тыс.руб.)</t>
    </r>
  </si>
  <si>
    <r>
      <t>Задолженность на</t>
    </r>
    <r>
      <rPr>
        <b/>
        <sz val="10"/>
        <rFont val="Arial Cyr"/>
        <charset val="204"/>
      </rPr>
      <t xml:space="preserve"> 01.12.2024г</t>
    </r>
    <r>
      <rPr>
        <sz val="10"/>
        <rFont val="Arial Cyr"/>
        <charset val="204"/>
      </rPr>
      <t>. (тыс.руб.)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</si>
</sst>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1"/>
      <color indexed="10"/>
      <name val="Arial Cyr"/>
      <charset val="204"/>
    </font>
    <font>
      <b/>
      <sz val="11"/>
      <color indexed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3" borderId="0" xfId="0" applyFont="1" applyFill="1"/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2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right"/>
    </xf>
    <xf numFmtId="0" fontId="8" fillId="0" borderId="0" xfId="0" applyFont="1"/>
    <xf numFmtId="4" fontId="5" fillId="0" borderId="7" xfId="0" applyNumberFormat="1" applyFont="1" applyBorder="1" applyAlignment="1">
      <alignment horizontal="right" vertical="center"/>
    </xf>
    <xf numFmtId="14" fontId="5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4" fontId="2" fillId="0" borderId="0" xfId="0" applyNumberFormat="1" applyFo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4" fontId="5" fillId="0" borderId="0" xfId="0" applyNumberFormat="1" applyFont="1"/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4" fontId="5" fillId="0" borderId="2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6"/>
  <sheetViews>
    <sheetView tabSelected="1" view="pageBreakPreview" zoomScale="80" zoomScaleSheetLayoutView="80" workbookViewId="0">
      <selection activeCell="K12" sqref="K12"/>
    </sheetView>
  </sheetViews>
  <sheetFormatPr defaultRowHeight="12.75"/>
  <cols>
    <col min="1" max="1" width="3.140625" customWidth="1"/>
    <col min="2" max="2" width="29.42578125" customWidth="1"/>
    <col min="3" max="3" width="15" customWidth="1"/>
    <col min="4" max="4" width="26.5703125" customWidth="1"/>
    <col min="5" max="5" width="12.5703125" customWidth="1"/>
    <col min="6" max="6" width="14.5703125" customWidth="1"/>
    <col min="7" max="7" width="13" customWidth="1"/>
    <col min="8" max="9" width="12.85546875" customWidth="1"/>
    <col min="10" max="10" width="12.42578125" customWidth="1"/>
    <col min="11" max="11" width="14.28515625" customWidth="1"/>
    <col min="12" max="12" width="14.140625" customWidth="1"/>
    <col min="13" max="13" width="12.42578125" customWidth="1"/>
    <col min="14" max="14" width="13.7109375" customWidth="1"/>
    <col min="15" max="15" width="13.5703125" customWidth="1"/>
  </cols>
  <sheetData>
    <row r="1" spans="1:15" ht="45.75" customHeight="1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43.5" customHeight="1">
      <c r="A2" s="78" t="s">
        <v>0</v>
      </c>
      <c r="B2" s="78" t="s">
        <v>1</v>
      </c>
      <c r="C2" s="80" t="s">
        <v>41</v>
      </c>
      <c r="D2" s="78" t="s">
        <v>2</v>
      </c>
      <c r="E2" s="80" t="s">
        <v>3</v>
      </c>
      <c r="F2" s="62" t="s">
        <v>4</v>
      </c>
      <c r="G2" s="83"/>
      <c r="H2" s="80" t="s">
        <v>5</v>
      </c>
      <c r="I2" s="80" t="s">
        <v>6</v>
      </c>
      <c r="J2" s="62" t="s">
        <v>7</v>
      </c>
      <c r="K2" s="83"/>
      <c r="L2" s="62" t="s">
        <v>42</v>
      </c>
      <c r="M2" s="63"/>
      <c r="N2" s="64"/>
    </row>
    <row r="3" spans="1:15" ht="37.9" customHeight="1">
      <c r="A3" s="79"/>
      <c r="B3" s="79"/>
      <c r="C3" s="81"/>
      <c r="D3" s="79"/>
      <c r="E3" s="82"/>
      <c r="F3" s="1" t="s">
        <v>8</v>
      </c>
      <c r="G3" s="1" t="s">
        <v>9</v>
      </c>
      <c r="H3" s="82"/>
      <c r="I3" s="82"/>
      <c r="J3" s="1" t="s">
        <v>10</v>
      </c>
      <c r="K3" s="1" t="s">
        <v>11</v>
      </c>
      <c r="L3" s="2" t="s">
        <v>12</v>
      </c>
      <c r="M3" s="3" t="s">
        <v>13</v>
      </c>
      <c r="N3" s="3" t="s">
        <v>14</v>
      </c>
    </row>
    <row r="4" spans="1:15" ht="12.75" customHeight="1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5" s="6" customFormat="1" ht="18" customHeight="1">
      <c r="A5" s="5" t="s">
        <v>15</v>
      </c>
      <c r="B5" s="28" t="s">
        <v>16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</row>
    <row r="6" spans="1:15" s="15" customFormat="1" ht="30.75" customHeight="1">
      <c r="A6" s="7"/>
      <c r="B6" s="8" t="s">
        <v>17</v>
      </c>
      <c r="C6" s="23">
        <v>315000</v>
      </c>
      <c r="D6" s="9" t="s">
        <v>18</v>
      </c>
      <c r="E6" s="10">
        <v>14</v>
      </c>
      <c r="F6" s="11">
        <v>315000</v>
      </c>
      <c r="G6" s="22">
        <v>45593</v>
      </c>
      <c r="H6" s="12">
        <v>45229</v>
      </c>
      <c r="I6" s="11"/>
      <c r="J6" s="13">
        <v>45338</v>
      </c>
      <c r="K6" s="11">
        <v>315000</v>
      </c>
      <c r="L6" s="14">
        <f>F6-K6</f>
        <v>0</v>
      </c>
      <c r="M6" s="11"/>
      <c r="N6" s="11">
        <f>L6</f>
        <v>0</v>
      </c>
    </row>
    <row r="7" spans="1:15" s="20" customFormat="1" ht="15" hidden="1" customHeight="1">
      <c r="A7" s="16"/>
      <c r="B7" s="17"/>
      <c r="C7" s="21"/>
      <c r="D7" s="9"/>
      <c r="E7" s="18"/>
      <c r="F7" s="21"/>
      <c r="G7" s="22"/>
      <c r="H7" s="22"/>
      <c r="I7" s="21"/>
      <c r="J7" s="22"/>
      <c r="K7" s="21"/>
      <c r="L7" s="19"/>
      <c r="M7" s="14"/>
      <c r="N7" s="19"/>
    </row>
    <row r="8" spans="1:15" s="20" customFormat="1" ht="15" hidden="1" customHeight="1">
      <c r="A8" s="65"/>
      <c r="B8" s="67"/>
      <c r="C8" s="60"/>
      <c r="D8" s="69"/>
      <c r="E8" s="71"/>
      <c r="F8" s="21"/>
      <c r="G8" s="73"/>
      <c r="H8" s="22"/>
      <c r="I8" s="75"/>
      <c r="J8" s="73"/>
      <c r="K8" s="60"/>
      <c r="L8" s="60"/>
      <c r="M8" s="60"/>
      <c r="N8" s="60"/>
    </row>
    <row r="9" spans="1:15" s="20" customFormat="1" ht="15" hidden="1" customHeight="1">
      <c r="A9" s="66"/>
      <c r="B9" s="68"/>
      <c r="C9" s="61"/>
      <c r="D9" s="70"/>
      <c r="E9" s="72"/>
      <c r="F9" s="21"/>
      <c r="G9" s="74"/>
      <c r="H9" s="22"/>
      <c r="I9" s="76"/>
      <c r="J9" s="74"/>
      <c r="K9" s="61"/>
      <c r="L9" s="61"/>
      <c r="M9" s="61"/>
      <c r="N9" s="61"/>
    </row>
    <row r="10" spans="1:15" s="6" customFormat="1" ht="18" customHeight="1">
      <c r="A10" s="24"/>
      <c r="B10" s="25" t="s">
        <v>19</v>
      </c>
      <c r="C10" s="26">
        <f>SUM(C6:C9)</f>
        <v>315000</v>
      </c>
      <c r="D10" s="26"/>
      <c r="E10" s="26"/>
      <c r="F10" s="26"/>
      <c r="G10" s="26"/>
      <c r="H10" s="26"/>
      <c r="I10" s="26">
        <f>SUM(I6:I9)</f>
        <v>0</v>
      </c>
      <c r="J10" s="26"/>
      <c r="K10" s="26">
        <f>SUM(K6:K9)</f>
        <v>315000</v>
      </c>
      <c r="L10" s="26">
        <f>SUM(L6:L9)</f>
        <v>0</v>
      </c>
      <c r="M10" s="26">
        <f>SUM(M6:M9)</f>
        <v>0</v>
      </c>
      <c r="N10" s="26">
        <f>SUM(N6:N9)</f>
        <v>0</v>
      </c>
      <c r="O10" s="27"/>
    </row>
    <row r="11" spans="1:15" s="31" customFormat="1" ht="18" customHeight="1">
      <c r="A11" s="5" t="s">
        <v>20</v>
      </c>
      <c r="B11" s="57" t="s">
        <v>21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1:15" s="15" customFormat="1" ht="48.75" customHeight="1">
      <c r="A12" s="7"/>
      <c r="B12" s="32" t="s">
        <v>22</v>
      </c>
      <c r="C12" s="33">
        <v>16500</v>
      </c>
      <c r="D12" s="34" t="s">
        <v>23</v>
      </c>
      <c r="E12" s="9">
        <v>0.1</v>
      </c>
      <c r="F12" s="33">
        <v>16500</v>
      </c>
      <c r="G12" s="12">
        <v>45426</v>
      </c>
      <c r="H12" s="13">
        <v>43454</v>
      </c>
      <c r="I12" s="35"/>
      <c r="J12" s="12">
        <v>45425</v>
      </c>
      <c r="K12" s="33">
        <v>16500</v>
      </c>
      <c r="L12" s="36">
        <f>C12-K12</f>
        <v>0</v>
      </c>
      <c r="M12" s="37"/>
      <c r="N12" s="36">
        <f>L12</f>
        <v>0</v>
      </c>
    </row>
    <row r="13" spans="1:15" s="15" customFormat="1" ht="58.5" customHeight="1">
      <c r="A13" s="7"/>
      <c r="B13" s="32" t="s">
        <v>22</v>
      </c>
      <c r="C13" s="33">
        <v>952758</v>
      </c>
      <c r="D13" s="38" t="s">
        <v>24</v>
      </c>
      <c r="E13" s="9">
        <v>0.1</v>
      </c>
      <c r="F13" s="33">
        <v>952758</v>
      </c>
      <c r="G13" s="39" t="s">
        <v>25</v>
      </c>
      <c r="H13" s="13">
        <v>44467</v>
      </c>
      <c r="I13" s="33"/>
      <c r="J13" s="12"/>
      <c r="K13" s="33"/>
      <c r="L13" s="36">
        <f>C13</f>
        <v>952758</v>
      </c>
      <c r="M13" s="37"/>
      <c r="N13" s="36">
        <f>L13</f>
        <v>952758</v>
      </c>
    </row>
    <row r="14" spans="1:15" s="15" customFormat="1" ht="100.5" customHeight="1">
      <c r="A14" s="7"/>
      <c r="B14" s="32" t="s">
        <v>22</v>
      </c>
      <c r="C14" s="33">
        <v>1550742.6</v>
      </c>
      <c r="D14" s="38" t="s">
        <v>26</v>
      </c>
      <c r="E14" s="9">
        <v>0.1</v>
      </c>
      <c r="F14" s="33">
        <v>1550742.6</v>
      </c>
      <c r="G14" s="39" t="s">
        <v>27</v>
      </c>
      <c r="H14" s="13">
        <v>44743</v>
      </c>
      <c r="I14" s="33"/>
      <c r="J14" s="12"/>
      <c r="K14" s="33"/>
      <c r="L14" s="36">
        <f>C14</f>
        <v>1550742.6</v>
      </c>
      <c r="M14" s="37"/>
      <c r="N14" s="36">
        <f>L14</f>
        <v>1550742.6</v>
      </c>
    </row>
    <row r="15" spans="1:15" s="15" customFormat="1" ht="50.25" customHeight="1">
      <c r="A15" s="7"/>
      <c r="B15" s="8" t="s">
        <v>28</v>
      </c>
      <c r="C15" s="33">
        <v>0</v>
      </c>
      <c r="D15" s="38" t="s">
        <v>29</v>
      </c>
      <c r="E15" s="9">
        <v>0.1</v>
      </c>
      <c r="F15" s="11">
        <v>315000</v>
      </c>
      <c r="G15" s="12">
        <v>45646</v>
      </c>
      <c r="H15" s="13">
        <v>45337</v>
      </c>
      <c r="I15" s="11">
        <v>315000</v>
      </c>
      <c r="J15" s="13"/>
      <c r="K15" s="33"/>
      <c r="L15" s="14">
        <f>I15</f>
        <v>315000</v>
      </c>
      <c r="M15" s="11"/>
      <c r="N15" s="14">
        <f>I15</f>
        <v>315000</v>
      </c>
    </row>
    <row r="16" spans="1:15" s="31" customFormat="1" ht="18" customHeight="1">
      <c r="A16" s="40"/>
      <c r="B16" s="25" t="s">
        <v>19</v>
      </c>
      <c r="C16" s="41">
        <f>SUM(C12:C14)</f>
        <v>2520000.6</v>
      </c>
      <c r="D16" s="41"/>
      <c r="E16" s="41"/>
      <c r="F16" s="41"/>
      <c r="G16" s="41"/>
      <c r="H16" s="41"/>
      <c r="I16" s="41">
        <f>SUM(I12:I15)</f>
        <v>315000</v>
      </c>
      <c r="J16" s="41"/>
      <c r="K16" s="41">
        <f>SUM(K12:K15)</f>
        <v>16500</v>
      </c>
      <c r="L16" s="41">
        <f>SUM(L12:L15)</f>
        <v>2818500.6</v>
      </c>
      <c r="M16" s="41">
        <f>SUM(M12:M15)</f>
        <v>0</v>
      </c>
      <c r="N16" s="41">
        <f>SUM(N12:N15)</f>
        <v>2818500.6</v>
      </c>
      <c r="O16" s="42"/>
    </row>
    <row r="17" spans="1:14" s="6" customFormat="1" ht="18" customHeight="1">
      <c r="A17" s="5" t="s">
        <v>30</v>
      </c>
      <c r="B17" s="57" t="s">
        <v>31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/>
    </row>
    <row r="18" spans="1:14" s="31" customFormat="1" ht="15" customHeight="1">
      <c r="A18" s="40"/>
      <c r="B18" s="43" t="s">
        <v>19</v>
      </c>
      <c r="C18" s="40">
        <v>0</v>
      </c>
      <c r="D18" s="40"/>
      <c r="E18" s="40"/>
      <c r="F18" s="40"/>
      <c r="G18" s="40"/>
      <c r="H18" s="40"/>
      <c r="I18" s="40"/>
      <c r="J18" s="40"/>
      <c r="K18" s="40"/>
      <c r="L18" s="40">
        <v>0</v>
      </c>
      <c r="M18" s="43"/>
      <c r="N18" s="40">
        <v>0</v>
      </c>
    </row>
    <row r="19" spans="1:14" s="6" customFormat="1" ht="18" customHeight="1">
      <c r="A19" s="5" t="s">
        <v>32</v>
      </c>
      <c r="B19" s="57" t="s">
        <v>33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9"/>
    </row>
    <row r="20" spans="1:14" s="6" customFormat="1" ht="14.25" customHeight="1">
      <c r="A20" s="40"/>
      <c r="B20" s="43" t="s">
        <v>19</v>
      </c>
      <c r="C20" s="40">
        <v>0</v>
      </c>
      <c r="D20" s="40"/>
      <c r="E20" s="40"/>
      <c r="F20" s="40"/>
      <c r="G20" s="40"/>
      <c r="H20" s="40"/>
      <c r="I20" s="40"/>
      <c r="J20" s="40"/>
      <c r="K20" s="40"/>
      <c r="L20" s="40">
        <v>0</v>
      </c>
      <c r="M20" s="43"/>
      <c r="N20" s="40">
        <v>0</v>
      </c>
    </row>
    <row r="21" spans="1:14" s="6" customFormat="1" ht="18" customHeight="1">
      <c r="A21" s="5" t="s">
        <v>34</v>
      </c>
      <c r="B21" s="57" t="s">
        <v>35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</row>
    <row r="22" spans="1:14" s="31" customFormat="1" ht="15" customHeight="1">
      <c r="A22" s="24"/>
      <c r="B22" s="44" t="s">
        <v>19</v>
      </c>
      <c r="C22" s="40">
        <v>0</v>
      </c>
      <c r="D22" s="45"/>
      <c r="E22" s="46"/>
      <c r="F22" s="47"/>
      <c r="G22" s="48"/>
      <c r="H22" s="47"/>
      <c r="I22" s="47"/>
      <c r="J22" s="49"/>
      <c r="K22" s="40"/>
      <c r="L22" s="40">
        <v>0</v>
      </c>
      <c r="M22" s="50"/>
      <c r="N22" s="40">
        <v>0</v>
      </c>
    </row>
    <row r="23" spans="1:14" s="6" customFormat="1" ht="18" customHeight="1">
      <c r="A23" s="5" t="s">
        <v>36</v>
      </c>
      <c r="B23" s="28" t="s">
        <v>37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</row>
    <row r="24" spans="1:14" s="6" customFormat="1" ht="15" customHeight="1">
      <c r="A24" s="40"/>
      <c r="B24" s="43" t="s">
        <v>19</v>
      </c>
      <c r="C24" s="40">
        <v>0</v>
      </c>
      <c r="D24" s="40"/>
      <c r="E24" s="40"/>
      <c r="F24" s="51"/>
      <c r="G24" s="40"/>
      <c r="H24" s="40"/>
      <c r="I24" s="40"/>
      <c r="J24" s="40"/>
      <c r="K24" s="40"/>
      <c r="L24" s="40">
        <v>0</v>
      </c>
      <c r="M24" s="43"/>
      <c r="N24" s="40">
        <v>0</v>
      </c>
    </row>
    <row r="25" spans="1:14" s="54" customFormat="1" ht="17.25" customHeight="1">
      <c r="A25" s="5" t="s">
        <v>38</v>
      </c>
      <c r="B25" s="52" t="s">
        <v>39</v>
      </c>
      <c r="C25" s="53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56" customFormat="1" ht="16.5">
      <c r="A26" s="24"/>
      <c r="B26" s="25" t="s">
        <v>19</v>
      </c>
      <c r="C26" s="55">
        <f>SUM(C10,C16)</f>
        <v>2835000.6</v>
      </c>
      <c r="D26" s="55"/>
      <c r="E26" s="55"/>
      <c r="F26" s="55"/>
      <c r="G26" s="55"/>
      <c r="H26" s="55"/>
      <c r="I26" s="55">
        <f>SUM(I10,I16)</f>
        <v>315000</v>
      </c>
      <c r="J26" s="55"/>
      <c r="K26" s="55">
        <f>K10+K16+K22</f>
        <v>331500</v>
      </c>
      <c r="L26" s="55">
        <f>L10+L16</f>
        <v>2818500.6</v>
      </c>
      <c r="M26" s="55"/>
      <c r="N26" s="55">
        <f>SUM(N10,N16)</f>
        <v>2818500.6</v>
      </c>
    </row>
  </sheetData>
  <mergeCells count="27"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  <mergeCell ref="A8:A9"/>
    <mergeCell ref="B8:B9"/>
    <mergeCell ref="C8:C9"/>
    <mergeCell ref="D8:D9"/>
    <mergeCell ref="E8:E9"/>
    <mergeCell ref="G8:G9"/>
    <mergeCell ref="I8:I9"/>
    <mergeCell ref="J8:J9"/>
    <mergeCell ref="K8:K9"/>
    <mergeCell ref="B21:N21"/>
    <mergeCell ref="L8:L9"/>
    <mergeCell ref="M8:M9"/>
    <mergeCell ref="N8:N9"/>
    <mergeCell ref="B11:N11"/>
    <mergeCell ref="B17:N17"/>
    <mergeCell ref="B19:N19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01.12.2024</vt:lpstr>
      <vt:lpstr>'01.12.2024'!Область_печати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Суслова</cp:lastModifiedBy>
  <dcterms:created xsi:type="dcterms:W3CDTF">2024-11-07T08:31:34Z</dcterms:created>
  <dcterms:modified xsi:type="dcterms:W3CDTF">2025-01-28T13:42:12Z</dcterms:modified>
</cp:coreProperties>
</file>